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s\Downloads\"/>
    </mc:Choice>
  </mc:AlternateContent>
  <bookViews>
    <workbookView xWindow="0" yWindow="0" windowWidth="23970" windowHeight="8145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<sst xmlns="http://schemas.openxmlformats.org/spreadsheetml/2006/main" count="171" uniqueCount="171">
  <si>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</si>
  <si>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</si>
  <si>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</si>
  <si>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</si>
  <si>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</si>
  <si>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</si>
  <si>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</si>
  <si>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</si>
  <si>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</si>
  <si>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</si>
  <si>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</si>
  <si>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</si>
  <si>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</si>
  <si>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</si>
  <si>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</si>
  <si>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</si>
  <si>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</si>
  <si>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</si>
  <si>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</si>
  <si>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</si>
  <si>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</si>
  <si>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</si>
  <si>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</si>
  <si>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</si>
  <si>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</si>
  <si>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</si>
  <si>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</si>
  <si>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</si>
  <si>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</si>
  <si>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</si>
  <si>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</si>
  <si>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</si>
  <si>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</si>
  <si>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</si>
  <si>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</si>
  <si>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</si>
  <si>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</si>
  <si>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</si>
  <si>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</si>
  <si>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</si>
  <si>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</si>
  <si>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</si>
  <si>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</si>
  <si>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</si>
  <si>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</si>
  <si>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</si>
  <si>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</si>
  <si>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</si>
  <si>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</si>
  <si>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</si>
  <si>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</si>
  <si>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</si>
  <si>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</si>
  <si>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</si>
  <si>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</si>
  <si>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</si>
  <si>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</si>
  <si>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</si>
  <si>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</si>
  <si>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</si>
  <si>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</si>
  <si>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</si>
  <si>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</si>
  <si>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</si>
  <si>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</si>
  <si>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</si>
  <si>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</si>
  <si>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</si>
  <si>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</si>
  <si>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</si>
  <si>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</si>
  <si>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</si>
  <si>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</si>
  <si>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</si>
  <si>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</si>
  <si>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</si>
  <si>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</si>
  <si>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</si>
  <si>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</si>
  <si>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</si>
  <si>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</si>
  <si>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</si>
  <si>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</si>
  <si>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</si>
  <si>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</si>
  <si>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</si>
  <si>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</si>
  <si>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</si>
  <si>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</si>
  <si>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</si>
  <si>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</si>
  <si>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</si>
  <si>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</si>
  <si>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</si>
  <si>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</si>
  <si>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</si>
  <si>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</si>
  <si>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</si>
  <si>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</si>
  <si>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</si>
  <si>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</si>
  <si>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</si>
  <si>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</si>
  <si>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</si>
  <si>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</si>
  <si>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</si>
  <si>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</si>
  <si>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</si>
  <si>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</si>
  <si>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</si>
  <si>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</si>
  <si>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</si>
  <si>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</si>
  <si>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</si>
  <si>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</si>
  <si>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</si>
  <si>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</si>
  <si>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</si>
  <si>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</si>
  <si>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</si>
  <si>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</si>
  <si>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</si>
  <si>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</si>
  <si>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</si>
  <si>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</si>
  <si>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</si>
  <si>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</si>
  <si>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</si>
  <si>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</si>
  <si>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</si>
  <si>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</si>
  <si>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</si>
  <si>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</si>
  <si>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</si>
  <si>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</si>
  <si>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</si>
  <si>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</si>
  <si>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</si>
  <si>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</si>
  <si>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</si>
  <si>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</si>
  <si>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</si>
  <si>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</si>
  <si>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</si>
  <si>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</si>
  <si>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</si>
  <si>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</si>
  <si>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</si>
  <si>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</si>
  <si>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</si>
  <si>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</si>
  <si>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</si>
  <si>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</si>
  <si>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</si>
  <si>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</si>
  <si>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</si>
  <si>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</si>
  <si>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</si>
  <si>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</si>
  <si>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</si>
  <si>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</si>
  <si>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</si>
  <si>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</si>
  <si>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</si>
  <si>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</si>
  <si>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</si>
  <si>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</si>
  <si>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</si>
  <si>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01.06.2023)</t>
  </si>
  <si>
    <t>Фактически исполнено по состоянию на 01.06.2023, тыс. руб.</t>
  </si>
  <si>
    <t>Фактически исполнено по состоянию на 01.06.2022,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</si>
</sst>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zoomScaleSheetLayoutView="70" workbookViewId="0">
      <selection sqref="A1:I1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14223774</v>
      </c>
      <c r="E4" s="2">
        <f>E5+E16+E19+E23+E34+E40+E44+E53+E56+E64+E70+E75+E79+E81</f>
        <v>4679883</v>
      </c>
      <c r="F4" s="9">
        <f>E4/C4</f>
        <v>0.33969720173241191</v>
      </c>
      <c r="G4" s="9">
        <f>E4/D4</f>
        <v>0.32901837444830045</v>
      </c>
      <c r="H4" s="2">
        <f>H5+H16+H19+H23+H34+H40+H44+H53+H56+H64+H70+H75+H79+H81</f>
        <v>4327680</v>
      </c>
      <c r="I4" s="9">
        <f>E4/H4</f>
        <v>1.0813837899290151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1585618</v>
      </c>
      <c r="E5" s="2">
        <f t="shared" si="0"/>
        <v>576147</v>
      </c>
      <c r="F5" s="9">
        <f t="shared" ref="F5:F68" si="1">E5/C5</f>
        <v>0.28758675940969908</v>
      </c>
      <c r="G5" s="9">
        <f t="shared" ref="G5:G68" si="2">E5/D5</f>
        <v>0.36335800930615064</v>
      </c>
      <c r="H5" s="2">
        <f t="shared" ref="H5" si="3">SUM(H6:H15)</f>
        <v>508400</v>
      </c>
      <c r="I5" s="9">
        <f t="shared" ref="I5:I64" si="4">E5/H5</f>
        <v>1.1332553107789143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1082</v>
      </c>
      <c r="F6" s="13">
        <f t="shared" si="1"/>
        <v>0.28213820078226859</v>
      </c>
      <c r="G6" s="13">
        <f t="shared" si="2"/>
        <v>0.28213820078226859</v>
      </c>
      <c r="H6" s="3">
        <v>689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7545</v>
      </c>
      <c r="F7" s="13">
        <f t="shared" si="1"/>
        <v>0.32279455805595964</v>
      </c>
      <c r="G7" s="13">
        <f t="shared" si="2"/>
        <v>0.32279455805595964</v>
      </c>
      <c r="H7" s="3">
        <v>6189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445921</v>
      </c>
      <c r="E8" s="3">
        <v>171868</v>
      </c>
      <c r="F8" s="13">
        <f t="shared" si="1"/>
        <v>0.38065159132688092</v>
      </c>
      <c r="G8" s="13">
        <f t="shared" si="2"/>
        <v>0.38542252999970844</v>
      </c>
      <c r="H8" s="3">
        <v>162112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31288</v>
      </c>
      <c r="F10" s="13">
        <f t="shared" si="1"/>
        <v>0.34525070621468928</v>
      </c>
      <c r="G10" s="13">
        <f t="shared" si="2"/>
        <v>0.34525070621468928</v>
      </c>
      <c r="H10" s="3">
        <v>32384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1020864</v>
      </c>
      <c r="E15" s="3">
        <v>364364</v>
      </c>
      <c r="F15" s="13">
        <f t="shared" si="1"/>
        <v>0.25425912150516172</v>
      </c>
      <c r="G15" s="13">
        <f t="shared" si="2"/>
        <v>0.35691727791361044</v>
      </c>
      <c r="H15" s="3">
        <v>307026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168522</v>
      </c>
      <c r="E19" s="2">
        <f t="shared" si="7"/>
        <v>43176</v>
      </c>
      <c r="F19" s="9">
        <f t="shared" si="1"/>
        <v>0.27885348179340452</v>
      </c>
      <c r="G19" s="9">
        <f t="shared" si="2"/>
        <v>0.25620393776480221</v>
      </c>
      <c r="H19" s="2">
        <f t="shared" ref="H19" si="8">SUM(H20:H22)</f>
        <v>43014</v>
      </c>
      <c r="I19" s="9">
        <f t="shared" si="4"/>
        <v>1.0037662156507183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623</v>
      </c>
      <c r="F20" s="13">
        <f t="shared" si="1"/>
        <v>7.0000000000000007E-2</v>
      </c>
      <c r="G20" s="13">
        <f t="shared" si="2"/>
        <v>7.0000000000000007E-2</v>
      </c>
      <c r="H20" s="3">
        <v>565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105727</v>
      </c>
      <c r="E21" s="3">
        <v>31990</v>
      </c>
      <c r="F21" s="13"/>
      <c r="G21" s="13">
        <f t="shared" si="2"/>
        <v>0.30257171772584107</v>
      </c>
      <c r="H21" s="3">
        <v>31425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10563</v>
      </c>
      <c r="F22" s="13">
        <f t="shared" si="1"/>
        <v>0.19599220706930143</v>
      </c>
      <c r="G22" s="13">
        <f t="shared" si="2"/>
        <v>0.19599220706930143</v>
      </c>
      <c r="H22" s="3">
        <v>11024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906289</v>
      </c>
      <c r="E23" s="2">
        <f t="shared" si="9"/>
        <v>240680</v>
      </c>
      <c r="F23" s="9">
        <f t="shared" si="1"/>
        <v>0.27882395328065318</v>
      </c>
      <c r="G23" s="9">
        <f t="shared" si="2"/>
        <v>0.26556650251740893</v>
      </c>
      <c r="H23" s="2">
        <f t="shared" ref="H23" si="10">SUM(H24:H33)</f>
        <v>178007</v>
      </c>
      <c r="I23" s="9">
        <f t="shared" si="4"/>
        <v>1.3520816597100114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6165</v>
      </c>
      <c r="E27" s="3">
        <v>985</v>
      </c>
      <c r="F27" s="13">
        <f t="shared" si="1"/>
        <v>0.15977291159772911</v>
      </c>
      <c r="G27" s="13">
        <f t="shared" si="2"/>
        <v>0.15977291159772911</v>
      </c>
      <c r="H27" s="3">
        <v>2697</v>
      </c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>
        <v>24994</v>
      </c>
      <c r="F28" s="13"/>
      <c r="G28" s="13">
        <f t="shared" si="2"/>
        <v>0.80078175060874024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2932</v>
      </c>
      <c r="E30" s="3">
        <v>1932</v>
      </c>
      <c r="F30" s="13">
        <f>E30/C30</f>
        <v>0.96599999999999997</v>
      </c>
      <c r="G30" s="13">
        <f t="shared" si="2"/>
        <v>0.65893587994542979</v>
      </c>
      <c r="H30" s="3">
        <v>733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814926</v>
      </c>
      <c r="E31" s="3">
        <v>194342</v>
      </c>
      <c r="F31" s="13">
        <f t="shared" si="1"/>
        <v>0.25158322070847511</v>
      </c>
      <c r="G31" s="13">
        <f t="shared" si="2"/>
        <v>0.23847809494358996</v>
      </c>
      <c r="H31" s="3">
        <v>156409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51054</v>
      </c>
      <c r="E33" s="3">
        <v>18427</v>
      </c>
      <c r="F33" s="13">
        <f t="shared" si="1"/>
        <v>0.36100227254917328</v>
      </c>
      <c r="G33" s="13">
        <f t="shared" si="2"/>
        <v>0.36093156265914522</v>
      </c>
      <c r="H33" s="3">
        <v>18168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2436775</v>
      </c>
      <c r="E34" s="2">
        <f t="shared" si="11"/>
        <v>383134</v>
      </c>
      <c r="F34" s="9">
        <f t="shared" si="1"/>
        <v>0.19069590112366708</v>
      </c>
      <c r="G34" s="9">
        <f t="shared" si="2"/>
        <v>0.15722994531706866</v>
      </c>
      <c r="H34" s="2">
        <f t="shared" ref="H34" si="12">SUM(H35:H39)</f>
        <v>242240</v>
      </c>
      <c r="I34" s="9">
        <f t="shared" si="4"/>
        <v>1.581629788639366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91947</v>
      </c>
      <c r="E35" s="3">
        <v>25779</v>
      </c>
      <c r="F35" s="13">
        <f t="shared" si="1"/>
        <v>0.36820830714734615</v>
      </c>
      <c r="G35" s="13">
        <f t="shared" si="2"/>
        <v>0.28036803810891059</v>
      </c>
      <c r="H35" s="3">
        <v>23059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515138</v>
      </c>
      <c r="E36" s="3"/>
      <c r="F36" s="13">
        <f t="shared" si="1"/>
        <v>0</v>
      </c>
      <c r="G36" s="13">
        <f t="shared" si="2"/>
        <v>0</v>
      </c>
      <c r="H36" s="3">
        <v>46481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1829690</v>
      </c>
      <c r="E37" s="3">
        <v>357355</v>
      </c>
      <c r="F37" s="13">
        <f t="shared" si="1"/>
        <v>0.24212486923339602</v>
      </c>
      <c r="G37" s="13">
        <f t="shared" si="2"/>
        <v>0.19530904142231745</v>
      </c>
      <c r="H37" s="3">
        <v>172700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499</v>
      </c>
      <c r="F40" s="13">
        <f t="shared" si="1"/>
        <v>8.4120026972353337E-2</v>
      </c>
      <c r="G40" s="9">
        <f t="shared" si="2"/>
        <v>8.0096308186195828E-2</v>
      </c>
      <c r="H40" s="2">
        <f>SUM(H41:H43)</f>
        <v>1879</v>
      </c>
      <c r="I40" s="9">
        <f t="shared" si="4"/>
        <v>0.26556679084619478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499</v>
      </c>
      <c r="F42" s="13">
        <f t="shared" si="1"/>
        <v>0.13306666666666667</v>
      </c>
      <c r="G42" s="13">
        <f t="shared" si="2"/>
        <v>0.12320987654320988</v>
      </c>
      <c r="H42" s="3">
        <v>825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1054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7575221</v>
      </c>
      <c r="E44" s="2">
        <f>SUM(E45:E52)</f>
        <v>2864050</v>
      </c>
      <c r="F44" s="9">
        <f t="shared" si="1"/>
        <v>0.38810211352059654</v>
      </c>
      <c r="G44" s="9">
        <f t="shared" si="2"/>
        <v>0.37808137874789394</v>
      </c>
      <c r="H44" s="2">
        <f>SUM(H45:H52)</f>
        <v>2836642</v>
      </c>
      <c r="I44" s="9">
        <f t="shared" si="4"/>
        <v>1.0096621286718592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2378205</v>
      </c>
      <c r="E45" s="3">
        <v>981108</v>
      </c>
      <c r="F45" s="13">
        <f>E44/C45</f>
        <v>1.2216475233064439</v>
      </c>
      <c r="G45" s="13">
        <f>E44/D45</f>
        <v>1.2042906309590637</v>
      </c>
      <c r="H45" s="3">
        <v>1008311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4387900</v>
      </c>
      <c r="E46" s="3">
        <v>1532218</v>
      </c>
      <c r="F46" s="13">
        <f>E45/C46</f>
        <v>0.22830418218390217</v>
      </c>
      <c r="G46" s="13">
        <f>E45/D46</f>
        <v>0.22359397433852185</v>
      </c>
      <c r="H46" s="3">
        <v>1505164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687862</v>
      </c>
      <c r="E47" s="3">
        <v>314920</v>
      </c>
      <c r="F47" s="13">
        <f>E46/C47</f>
        <v>2.4478867614049382</v>
      </c>
      <c r="G47" s="13">
        <f>E46/D47</f>
        <v>2.227507843142956</v>
      </c>
      <c r="H47" s="3">
        <v>285805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15227</v>
      </c>
      <c r="F51" s="13">
        <f t="shared" si="1"/>
        <v>0.38711071564764205</v>
      </c>
      <c r="G51" s="13">
        <f t="shared" si="2"/>
        <v>0.38711071564764205</v>
      </c>
      <c r="H51" s="3">
        <v>9488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20577</v>
      </c>
      <c r="F52" s="13">
        <f t="shared" si="1"/>
        <v>0.2835391059912914</v>
      </c>
      <c r="G52" s="13">
        <f t="shared" si="2"/>
        <v>0.25118714828061867</v>
      </c>
      <c r="H52" s="3">
        <v>27874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4">SUM(C54:C55)</f>
        <v>684054</v>
      </c>
      <c r="D53" s="2">
        <f t="shared" si="14"/>
        <v>824175</v>
      </c>
      <c r="E53" s="2">
        <f t="shared" si="14"/>
        <v>247224</v>
      </c>
      <c r="F53" s="9">
        <f t="shared" si="1"/>
        <v>0.36141006411774507</v>
      </c>
      <c r="G53" s="9">
        <f t="shared" si="2"/>
        <v>0.29996541996541998</v>
      </c>
      <c r="H53" s="2">
        <f t="shared" ref="H53" si="15">SUM(H54:H55)</f>
        <v>276099</v>
      </c>
      <c r="I53" s="9">
        <f t="shared" si="4"/>
        <v>0.89541794790998885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804278</v>
      </c>
      <c r="E54" s="3">
        <v>239740</v>
      </c>
      <c r="F54" s="13">
        <f t="shared" si="1"/>
        <v>0.36096886730095445</v>
      </c>
      <c r="G54" s="13">
        <f t="shared" si="2"/>
        <v>0.2980810117894559</v>
      </c>
      <c r="H54" s="3">
        <v>268417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7484</v>
      </c>
      <c r="F55" s="13">
        <f t="shared" si="1"/>
        <v>0.37613710609639645</v>
      </c>
      <c r="G55" s="13">
        <f t="shared" si="2"/>
        <v>0.37613710609639645</v>
      </c>
      <c r="H55" s="3">
        <v>7682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6">SUM(C57:C63)</f>
        <v>4320</v>
      </c>
      <c r="D56" s="2">
        <f t="shared" si="16"/>
        <v>4320</v>
      </c>
      <c r="E56" s="2">
        <f t="shared" si="16"/>
        <v>1340</v>
      </c>
      <c r="F56" s="9"/>
      <c r="G56" s="13">
        <f t="shared" si="2"/>
        <v>0.31018518518518517</v>
      </c>
      <c r="H56" s="2">
        <f t="shared" ref="H56" si="17">SUM(H57:H63)</f>
        <v>1157</v>
      </c>
      <c r="I56" s="9">
        <f t="shared" si="4"/>
        <v>1.1581676750216077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1340</v>
      </c>
      <c r="F63" s="13"/>
      <c r="G63" s="13">
        <f t="shared" si="2"/>
        <v>0.31018518518518517</v>
      </c>
      <c r="H63" s="3">
        <v>1157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218400</v>
      </c>
      <c r="D64" s="2">
        <f t="shared" si="18"/>
        <v>226295</v>
      </c>
      <c r="E64" s="2">
        <f t="shared" si="18"/>
        <v>129074</v>
      </c>
      <c r="F64" s="9">
        <f t="shared" si="1"/>
        <v>0.59099816849816855</v>
      </c>
      <c r="G64" s="9">
        <f t="shared" si="2"/>
        <v>0.57037937205859612</v>
      </c>
      <c r="H64" s="2">
        <f t="shared" ref="H64" si="19">SUM(H65:H69)</f>
        <v>81048</v>
      </c>
      <c r="I64" s="9">
        <f t="shared" si="4"/>
        <v>1.5925624321389793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8777</v>
      </c>
      <c r="F65" s="13">
        <f t="shared" si="1"/>
        <v>0.3134642857142857</v>
      </c>
      <c r="G65" s="13">
        <f t="shared" si="2"/>
        <v>0.3134642857142857</v>
      </c>
      <c r="H65" s="3">
        <v>8703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17160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178056</v>
      </c>
      <c r="E68" s="3">
        <v>100759</v>
      </c>
      <c r="F68" s="13">
        <f t="shared" si="1"/>
        <v>0.59213920933703967</v>
      </c>
      <c r="G68" s="13">
        <f t="shared" si="2"/>
        <v>0.56588376690479403</v>
      </c>
      <c r="H68" s="3">
        <v>54685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0">E69/C69</f>
        <v>0</v>
      </c>
      <c r="G69" s="13">
        <f t="shared" ref="G69:G78" si="21">E69/D69</f>
        <v>0</v>
      </c>
      <c r="H69" s="3">
        <v>500</v>
      </c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429730</v>
      </c>
      <c r="D70" s="2">
        <f t="shared" si="22"/>
        <v>466316</v>
      </c>
      <c r="E70" s="2">
        <f t="shared" si="22"/>
        <v>187348</v>
      </c>
      <c r="F70" s="9">
        <f t="shared" ref="F70:F78" si="23">E70/C70</f>
        <v>0.43596676983222021</v>
      </c>
      <c r="G70" s="9">
        <f t="shared" si="21"/>
        <v>0.40176189536709012</v>
      </c>
      <c r="H70" s="2">
        <f t="shared" ref="H70" si="24">SUM(H71:H74)</f>
        <v>153260</v>
      </c>
      <c r="I70" s="9">
        <f t="shared" ref="I70:I75" si="25">E70/H70</f>
        <v>1.2224194179825134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328770</v>
      </c>
      <c r="E71" s="3">
        <v>130774</v>
      </c>
      <c r="F71" s="13">
        <f t="shared" si="23"/>
        <v>0.44726797635985555</v>
      </c>
      <c r="G71" s="13">
        <f t="shared" si="21"/>
        <v>0.39776743620159988</v>
      </c>
      <c r="H71" s="3">
        <v>98860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111746</v>
      </c>
      <c r="E73" s="3">
        <v>46719</v>
      </c>
      <c r="F73" s="13">
        <f t="shared" si="23"/>
        <v>0.41883169275455867</v>
      </c>
      <c r="G73" s="13">
        <f t="shared" si="21"/>
        <v>0.41808207900059063</v>
      </c>
      <c r="H73" s="3">
        <v>45077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25800</v>
      </c>
      <c r="E74" s="3">
        <v>9855</v>
      </c>
      <c r="F74" s="13">
        <f t="shared" si="23"/>
        <v>0.38197674418604649</v>
      </c>
      <c r="G74" s="13">
        <f t="shared" si="21"/>
        <v>0.38197674418604649</v>
      </c>
      <c r="H74" s="3">
        <v>9323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6">SUM(C76:C78)</f>
        <v>23300</v>
      </c>
      <c r="D75" s="2">
        <f t="shared" si="26"/>
        <v>23300</v>
      </c>
      <c r="E75" s="2">
        <f t="shared" si="26"/>
        <v>7211</v>
      </c>
      <c r="F75" s="9">
        <f t="shared" si="23"/>
        <v>0.30948497854077256</v>
      </c>
      <c r="G75" s="9">
        <f t="shared" si="21"/>
        <v>0.30948497854077256</v>
      </c>
      <c r="H75" s="2">
        <f t="shared" ref="H75" si="27">SUM(H76:H78)</f>
        <v>5934</v>
      </c>
      <c r="I75" s="9">
        <f t="shared" si="25"/>
        <v>1.2152005392652512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7211</v>
      </c>
      <c r="F78" s="13">
        <f t="shared" si="23"/>
        <v>0.30948497854077256</v>
      </c>
      <c r="G78" s="13">
        <f t="shared" si="21"/>
        <v>0.30948497854077256</v>
      </c>
      <c r="H78" s="3">
        <v>5934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8">SUM(E80)</f>
        <v>0</v>
      </c>
      <c r="F79" s="9"/>
      <c r="G79" s="9"/>
      <c r="H79" s="2">
        <f t="shared" ref="H79" si="29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0">SUM(E82:E84)</f>
        <v>0</v>
      </c>
      <c r="F81" s="9"/>
      <c r="G81" s="9"/>
      <c r="H81" s="2">
        <f t="shared" ref="H81" si="31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russ</cp:lastModifiedBy>
  <cp:lastPrinted>2023-06-13T13:44:56Z</cp:lastPrinted>
  <dcterms:created xsi:type="dcterms:W3CDTF">2017-12-11T14:03:53Z</dcterms:created>
  <dcterms:modified xsi:type="dcterms:W3CDTF">2023-06-16T07:52:43Z</dcterms:modified>
</cp:coreProperties>
</file>