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6" windowHeight="8700"/>
  </bookViews>
  <sheets>
    <sheet name="Приложение" sheetId="3" r:id="rId1"/>
  </sheets>
  <definedNames>
    <definedName name="_xlnm._FilterDatabase" localSheetId="0" hidden="1">Приложение!$A$3:$H$83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20" i="3"/>
  <c r="F21" i="3"/>
  <c r="F22" i="3"/>
  <c r="F24" i="3"/>
  <c r="F25" i="3"/>
  <c r="F26" i="3"/>
  <c r="F27" i="3"/>
  <c r="F28" i="3"/>
  <c r="F29" i="3"/>
  <c r="F30" i="3"/>
  <c r="F31" i="3"/>
  <c r="F32" i="3"/>
  <c r="F33" i="3"/>
  <c r="F35" i="3"/>
  <c r="F36" i="3"/>
  <c r="F37" i="3"/>
  <c r="F38" i="3"/>
  <c r="F39" i="3"/>
  <c r="F41" i="3"/>
  <c r="F42" i="3"/>
  <c r="F44" i="3"/>
  <c r="F45" i="3"/>
  <c r="F47" i="3"/>
  <c r="F48" i="3"/>
  <c r="F49" i="3"/>
  <c r="F50" i="3"/>
  <c r="F51" i="3"/>
  <c r="F53" i="3"/>
  <c r="F54" i="3"/>
  <c r="F57" i="3"/>
  <c r="F58" i="3"/>
  <c r="F59" i="3"/>
  <c r="F60" i="3"/>
  <c r="F61" i="3"/>
  <c r="F62" i="3"/>
  <c r="F64" i="3"/>
  <c r="F65" i="3"/>
  <c r="F66" i="3"/>
  <c r="F67" i="3"/>
  <c r="F68" i="3"/>
  <c r="F70" i="3"/>
  <c r="F71" i="3"/>
  <c r="F72" i="3"/>
  <c r="F73" i="3"/>
  <c r="F75" i="3"/>
  <c r="F76" i="3"/>
  <c r="F77" i="3"/>
  <c r="F79" i="3"/>
  <c r="F81" i="3"/>
  <c r="F82" i="3"/>
  <c r="F83" i="3"/>
  <c r="G70" i="3" l="1"/>
  <c r="G71" i="3"/>
  <c r="G72" i="3"/>
  <c r="G73" i="3"/>
  <c r="G75" i="3"/>
  <c r="G76" i="3"/>
  <c r="G77" i="3"/>
  <c r="G79" i="3"/>
  <c r="G17" i="3"/>
  <c r="G7" i="3"/>
  <c r="G8" i="3"/>
  <c r="G9" i="3"/>
  <c r="G10" i="3"/>
  <c r="G11" i="3"/>
  <c r="G12" i="3"/>
  <c r="G13" i="3"/>
  <c r="G14" i="3"/>
  <c r="G15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5" i="3"/>
  <c r="G36" i="3"/>
  <c r="G37" i="3"/>
  <c r="G38" i="3"/>
  <c r="G39" i="3"/>
  <c r="G41" i="3"/>
  <c r="G42" i="3"/>
  <c r="G44" i="3"/>
  <c r="G45" i="3"/>
  <c r="G46" i="3"/>
  <c r="G47" i="3"/>
  <c r="G48" i="3"/>
  <c r="G49" i="3"/>
  <c r="G50" i="3"/>
  <c r="G51" i="3"/>
  <c r="G53" i="3"/>
  <c r="G54" i="3"/>
  <c r="G56" i="3"/>
  <c r="G57" i="3"/>
  <c r="G58" i="3"/>
  <c r="G59" i="3"/>
  <c r="G60" i="3"/>
  <c r="G61" i="3"/>
  <c r="G62" i="3"/>
  <c r="G64" i="3"/>
  <c r="G65" i="3"/>
  <c r="G66" i="3"/>
  <c r="G67" i="3"/>
  <c r="G68" i="3"/>
  <c r="G81" i="3"/>
  <c r="G82" i="3"/>
  <c r="G83" i="3"/>
  <c r="G6" i="3"/>
  <c r="D5" i="3" l="1"/>
  <c r="E5" i="3"/>
  <c r="F5" i="3" s="1"/>
  <c r="H5" i="3"/>
  <c r="C5" i="3"/>
  <c r="D16" i="3"/>
  <c r="E16" i="3"/>
  <c r="H16" i="3"/>
  <c r="C16" i="3"/>
  <c r="D19" i="3"/>
  <c r="E19" i="3"/>
  <c r="F19" i="3" s="1"/>
  <c r="H19" i="3"/>
  <c r="C19" i="3"/>
  <c r="D23" i="3"/>
  <c r="E23" i="3"/>
  <c r="H23" i="3"/>
  <c r="C23" i="3"/>
  <c r="D34" i="3"/>
  <c r="E34" i="3"/>
  <c r="F34" i="3" s="1"/>
  <c r="H34" i="3"/>
  <c r="C34" i="3"/>
  <c r="D40" i="3"/>
  <c r="E40" i="3"/>
  <c r="F40" i="3" s="1"/>
  <c r="H40" i="3"/>
  <c r="C40" i="3"/>
  <c r="D43" i="3"/>
  <c r="E43" i="3"/>
  <c r="F43" i="3" s="1"/>
  <c r="H43" i="3"/>
  <c r="C43" i="3"/>
  <c r="D52" i="3"/>
  <c r="E52" i="3"/>
  <c r="F52" i="3" s="1"/>
  <c r="H52" i="3"/>
  <c r="C52" i="3"/>
  <c r="D55" i="3"/>
  <c r="E55" i="3"/>
  <c r="H55" i="3"/>
  <c r="C55" i="3"/>
  <c r="D63" i="3"/>
  <c r="E63" i="3"/>
  <c r="F63" i="3" s="1"/>
  <c r="H63" i="3"/>
  <c r="C63" i="3"/>
  <c r="D69" i="3"/>
  <c r="E69" i="3"/>
  <c r="F69" i="3" s="1"/>
  <c r="H69" i="3"/>
  <c r="C69" i="3"/>
  <c r="D74" i="3"/>
  <c r="E74" i="3"/>
  <c r="F74" i="3" s="1"/>
  <c r="H74" i="3"/>
  <c r="C74" i="3"/>
  <c r="D78" i="3"/>
  <c r="E78" i="3"/>
  <c r="C78" i="3"/>
  <c r="D80" i="3"/>
  <c r="E80" i="3"/>
  <c r="H80" i="3"/>
  <c r="C80" i="3"/>
  <c r="F78" i="3" l="1"/>
  <c r="F23" i="3"/>
  <c r="F55" i="3"/>
  <c r="F80" i="3"/>
  <c r="G80" i="3"/>
  <c r="G52" i="3"/>
  <c r="G40" i="3"/>
  <c r="G55" i="3"/>
  <c r="G34" i="3"/>
  <c r="G23" i="3"/>
  <c r="C4" i="3"/>
  <c r="G19" i="3"/>
  <c r="H4" i="3"/>
  <c r="G5" i="3"/>
  <c r="E4" i="3"/>
  <c r="D4" i="3"/>
  <c r="G43" i="3"/>
  <c r="G78" i="3"/>
  <c r="G74" i="3"/>
  <c r="G69" i="3"/>
  <c r="G63" i="3"/>
  <c r="F4" i="3" l="1"/>
  <c r="G4" i="3"/>
</calcChain>
</file>

<file path=xl/sharedStrings.xml><?xml version="1.0" encoding="utf-8"?>
<sst xmlns="http://schemas.openxmlformats.org/spreadsheetml/2006/main" count="178" uniqueCount="176">
  <si>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</si>
  <si>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</si>
  <si>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</si>
  <si>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</si>
  <si>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</si>
  <si>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</si>
  <si>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</si>
  <si>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</si>
  <si>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</si>
  <si>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</si>
  <si>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</si>
  <si>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</si>
  <si>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</si>
  <si>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</si>
  <si>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</si>
  <si>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</si>
  <si>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</si>
  <si>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</si>
  <si>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</si>
  <si>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</si>
  <si>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</si>
  <si>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</si>
  <si>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</si>
  <si>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</si>
  <si>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</si>
  <si>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</si>
  <si>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</si>
  <si>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</si>
  <si>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</si>
  <si>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</si>
  <si>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</si>
  <si>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</si>
  <si>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</si>
  <si>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</si>
  <si>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</si>
  <si>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</si>
  <si>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</si>
  <si>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</si>
  <si>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</si>
  <si>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</si>
  <si>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</si>
  <si>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</si>
  <si>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</si>
  <si>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</si>
  <si>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</si>
  <si>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</si>
  <si>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</si>
  <si>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</si>
  <si>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</si>
  <si>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</si>
  <si>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</si>
  <si>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</si>
  <si>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</si>
  <si>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</si>
  <si>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</si>
  <si>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</si>
  <si>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</si>
  <si>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</si>
  <si>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</si>
  <si>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</si>
  <si>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</si>
  <si>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</si>
  <si>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</si>
  <si>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</si>
  <si>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</si>
  <si>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</si>
  <si>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</si>
  <si>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</si>
  <si>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</si>
  <si>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</si>
  <si>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</si>
  <si>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</si>
  <si>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</si>
  <si>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</si>
  <si>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</si>
  <si>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</si>
  <si>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</si>
  <si>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</si>
  <si>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</si>
  <si>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</si>
  <si>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</si>
  <si>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</si>
  <si>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</si>
  <si>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</si>
  <si>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</si>
  <si>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</si>
  <si>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</si>
  <si>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</si>
  <si>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</si>
  <si>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</si>
  <si>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</si>
  <si>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</si>
  <si>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</si>
  <si>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</si>
  <si>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</si>
  <si>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</si>
  <si>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</si>
  <si>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</si>
  <si>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</si>
  <si>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</si>
  <si>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</si>
  <si>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</si>
  <si>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</si>
  <si>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</si>
  <si>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</si>
  <si>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</si>
  <si>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</si>
  <si>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</si>
  <si>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</si>
  <si>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</si>
  <si>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</si>
  <si>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</si>
  <si>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</si>
  <si>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</si>
  <si>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</si>
  <si>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</si>
  <si>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</si>
  <si>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</si>
  <si>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</si>
  <si>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</si>
  <si>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</si>
  <si>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</si>
  <si>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</si>
  <si>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</si>
  <si>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</si>
  <si>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</si>
  <si>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</si>
  <si>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</si>
  <si>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</si>
  <si>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</si>
  <si>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</si>
  <si>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</si>
  <si>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</si>
  <si>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</si>
  <si>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</si>
  <si>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</si>
  <si>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</si>
  <si>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</si>
  <si>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</si>
  <si>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</si>
  <si>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</si>
  <si>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</si>
  <si>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</si>
  <si>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</si>
  <si>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</si>
  <si>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</si>
  <si>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</si>
  <si>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</si>
  <si>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</si>
  <si>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</si>
  <si>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</si>
  <si>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</si>
  <si>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</si>
  <si>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</si>
  <si>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</si>
  <si>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</si>
  <si>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</si>
  <si>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</si>
  <si>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</si>
  <si>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</si>
  <si>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</si>
  <si>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% исполнения первоначального плана</t>
  </si>
  <si>
    <t>% исполнения уточненного плана</t>
  </si>
  <si>
    <t>Пояснения отклонений от плановых значений</t>
  </si>
  <si>
    <t>План по решению о бюджете первоначальный</t>
  </si>
  <si>
    <t>План по решению о бюджете уточненный</t>
  </si>
  <si>
    <t>Фактическое исполнение</t>
  </si>
  <si>
    <t>(млн рублей)</t>
  </si>
  <si>
    <t>Аналитические данные о расходах бюджета Щёлковского муниципального рацона по разделам и подразделам классификации расходов бюджетов за 2017 год</t>
  </si>
  <si>
    <t>Отсутствие потребности</t>
  </si>
  <si>
    <t>Снижение стоимости договоров по результатам проведения аукционов</t>
  </si>
  <si>
    <t>В связи с несвоевременным поступлением  субсидии: на капитальный ремонт, приобретение, монтаж и ввод в эксплуатацию объектов коммунальной инфраструктуры; на восстановление военных городков.</t>
  </si>
  <si>
    <t>Не в полном объеме произведены расходы за счет субвенции  по  организации  проведения мероприятий по отлову  и содержанию безнадзорных животных</t>
  </si>
  <si>
    <t>Отсутствие подтверждающих документов для оплаты</t>
  </si>
  <si>
    <t>Не в полном объёме освоена субвенция  на социальную поддержку беременных женщин, кормящих матерей, детей в возрасте до трех лет, а также детей-сирот и детей, оставшихся без попечения родителей</t>
  </si>
  <si>
    <t>Не в полном объёме освоена субвенция на выплату компенсации родительской платы за присмотр и уход за детьми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</si>
</sst>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="80" zoomScaleNormal="80" zoomScaleSheetLayoutView="70" workbookViewId="0">
      <selection activeCell="F93" sqref="F93"/>
    </sheetView>
  </sheetViews>
  <sheetFormatPr defaultColWidth="8.88671875" defaultRowHeight="15.6" x14ac:dyDescent="0.3"/>
  <cols>
    <col min="1" max="1" width="6.6640625" style="14" customWidth="1"/>
    <col min="2" max="2" width="56.88671875" style="13" customWidth="1"/>
    <col min="3" max="4" width="12.6640625" style="1" customWidth="1"/>
    <col min="5" max="5" width="12.5546875" style="1" customWidth="1"/>
    <col min="6" max="6" width="11.88671875" style="13" customWidth="1"/>
    <col min="7" max="7" width="12.5546875" style="15" customWidth="1"/>
    <col min="8" max="8" width="37.109375" style="13" customWidth="1"/>
    <col min="9" max="12" width="8.88671875" style="13" customWidth="1"/>
    <col min="13" max="16384" width="8.88671875" style="13"/>
  </cols>
  <sheetData>
    <row r="1" spans="1:8" ht="36" customHeight="1" x14ac:dyDescent="0.3">
      <c r="A1" s="17" t="s">
        <v>168</v>
      </c>
      <c r="B1" s="17"/>
      <c r="C1" s="17"/>
      <c r="D1" s="17"/>
      <c r="E1" s="17"/>
      <c r="F1" s="17"/>
      <c r="G1" s="17"/>
      <c r="H1" s="17"/>
    </row>
    <row r="2" spans="1:8" x14ac:dyDescent="0.3">
      <c r="H2" s="1" t="s">
        <v>167</v>
      </c>
    </row>
    <row r="3" spans="1:8" ht="93.6" x14ac:dyDescent="0.3">
      <c r="A3" s="2" t="s">
        <v>159</v>
      </c>
      <c r="B3" s="2" t="s">
        <v>160</v>
      </c>
      <c r="C3" s="2" t="s">
        <v>164</v>
      </c>
      <c r="D3" s="2" t="s">
        <v>165</v>
      </c>
      <c r="E3" s="2" t="s">
        <v>166</v>
      </c>
      <c r="F3" s="2" t="s">
        <v>161</v>
      </c>
      <c r="G3" s="3" t="s">
        <v>162</v>
      </c>
      <c r="H3" s="2" t="s">
        <v>163</v>
      </c>
    </row>
    <row r="4" spans="1:8" x14ac:dyDescent="0.3">
      <c r="A4" s="4"/>
      <c r="B4" s="5" t="s">
        <v>0</v>
      </c>
      <c r="C4" s="6">
        <f>C5+C16+C19+C23+C34+C40+C43+C52+C55+C63+C69+C74+C78+C80</f>
        <v>5623.2220000000007</v>
      </c>
      <c r="D4" s="6">
        <f>D5+D16+D19+D23+D34+D40+D43+D52+D55+D63+D69+D74+D78+D80</f>
        <v>6793.0999999999995</v>
      </c>
      <c r="E4" s="6">
        <f>E5+E16+E19+E23+E34+E40+E43+E52+E55+E63+E69+E74+E78+E80</f>
        <v>6393.9</v>
      </c>
      <c r="F4" s="8">
        <f t="shared" ref="F4:F67" si="0">E4/C4*100</f>
        <v>113.70527430714988</v>
      </c>
      <c r="G4" s="8">
        <f t="shared" ref="G4:G5" si="1">E4/D4*100</f>
        <v>94.123448793628825</v>
      </c>
      <c r="H4" s="7">
        <f t="shared" ref="H4" si="2">H5+H16+H19+H23+H34+H40+H43+H52+H55+H63+H69+H74+H78+H80</f>
        <v>0</v>
      </c>
    </row>
    <row r="5" spans="1:8" x14ac:dyDescent="0.3">
      <c r="A5" s="4" t="s">
        <v>1</v>
      </c>
      <c r="B5" s="5" t="s">
        <v>2</v>
      </c>
      <c r="C5" s="6">
        <f>SUM(C6:C15)</f>
        <v>513.26300000000003</v>
      </c>
      <c r="D5" s="6">
        <f t="shared" ref="D5:H5" si="3">SUM(D6:D15)</f>
        <v>672.3</v>
      </c>
      <c r="E5" s="6">
        <f t="shared" si="3"/>
        <v>665.8</v>
      </c>
      <c r="F5" s="8">
        <f t="shared" si="0"/>
        <v>129.71907189881208</v>
      </c>
      <c r="G5" s="8">
        <f t="shared" si="1"/>
        <v>99.033169715900641</v>
      </c>
      <c r="H5" s="7">
        <f t="shared" si="3"/>
        <v>0</v>
      </c>
    </row>
    <row r="6" spans="1:8" ht="46.8" x14ac:dyDescent="0.3">
      <c r="A6" s="9" t="s">
        <v>3</v>
      </c>
      <c r="B6" s="10" t="s">
        <v>4</v>
      </c>
      <c r="C6" s="6">
        <v>2.8650000000000002</v>
      </c>
      <c r="D6" s="6">
        <v>3.2</v>
      </c>
      <c r="E6" s="6">
        <v>3.2</v>
      </c>
      <c r="F6" s="8">
        <f t="shared" si="0"/>
        <v>111.69284467713787</v>
      </c>
      <c r="G6" s="8">
        <f>E6/D6*100</f>
        <v>100</v>
      </c>
      <c r="H6" s="7"/>
    </row>
    <row r="7" spans="1:8" ht="46.8" x14ac:dyDescent="0.3">
      <c r="A7" s="9" t="s">
        <v>5</v>
      </c>
      <c r="B7" s="10" t="s">
        <v>6</v>
      </c>
      <c r="C7" s="6">
        <v>12.916</v>
      </c>
      <c r="D7" s="6">
        <v>15</v>
      </c>
      <c r="E7" s="6">
        <v>15</v>
      </c>
      <c r="F7" s="8">
        <f t="shared" si="0"/>
        <v>116.1350263239393</v>
      </c>
      <c r="G7" s="8">
        <f t="shared" ref="G7:G70" si="4">E7/D7*100</f>
        <v>100</v>
      </c>
      <c r="H7" s="7"/>
    </row>
    <row r="8" spans="1:8" ht="62.4" x14ac:dyDescent="0.3">
      <c r="A8" s="9" t="s">
        <v>7</v>
      </c>
      <c r="B8" s="10" t="s">
        <v>8</v>
      </c>
      <c r="C8" s="6">
        <v>209.4</v>
      </c>
      <c r="D8" s="6">
        <v>289.60000000000002</v>
      </c>
      <c r="E8" s="6">
        <v>285.8</v>
      </c>
      <c r="F8" s="8">
        <f t="shared" si="0"/>
        <v>136.48519579751672</v>
      </c>
      <c r="G8" s="8">
        <f t="shared" si="4"/>
        <v>98.687845303867391</v>
      </c>
      <c r="H8" s="7"/>
    </row>
    <row r="9" spans="1:8" hidden="1" x14ac:dyDescent="0.3">
      <c r="A9" s="9" t="s">
        <v>9</v>
      </c>
      <c r="B9" s="10" t="s">
        <v>10</v>
      </c>
      <c r="C9" s="6"/>
      <c r="D9" s="6"/>
      <c r="E9" s="6"/>
      <c r="F9" s="8" t="e">
        <f t="shared" si="0"/>
        <v>#DIV/0!</v>
      </c>
      <c r="G9" s="8" t="e">
        <f t="shared" si="4"/>
        <v>#DIV/0!</v>
      </c>
      <c r="H9" s="7"/>
    </row>
    <row r="10" spans="1:8" ht="46.8" x14ac:dyDescent="0.3">
      <c r="A10" s="9" t="s">
        <v>11</v>
      </c>
      <c r="B10" s="10" t="s">
        <v>12</v>
      </c>
      <c r="C10" s="6">
        <v>43.777999999999999</v>
      </c>
      <c r="D10" s="6">
        <v>64.5</v>
      </c>
      <c r="E10" s="6">
        <v>64</v>
      </c>
      <c r="F10" s="8">
        <f t="shared" si="0"/>
        <v>146.19215130887662</v>
      </c>
      <c r="G10" s="8">
        <f t="shared" si="4"/>
        <v>99.224806201550393</v>
      </c>
      <c r="H10" s="7"/>
    </row>
    <row r="11" spans="1:8" hidden="1" x14ac:dyDescent="0.3">
      <c r="A11" s="9" t="s">
        <v>13</v>
      </c>
      <c r="B11" s="10" t="s">
        <v>14</v>
      </c>
      <c r="C11" s="6"/>
      <c r="D11" s="6"/>
      <c r="E11" s="6"/>
      <c r="F11" s="8" t="e">
        <f t="shared" si="0"/>
        <v>#DIV/0!</v>
      </c>
      <c r="G11" s="8" t="e">
        <f t="shared" si="4"/>
        <v>#DIV/0!</v>
      </c>
      <c r="H11" s="7"/>
    </row>
    <row r="12" spans="1:8" hidden="1" x14ac:dyDescent="0.3">
      <c r="A12" s="9" t="s">
        <v>15</v>
      </c>
      <c r="B12" s="10" t="s">
        <v>16</v>
      </c>
      <c r="C12" s="6"/>
      <c r="D12" s="6"/>
      <c r="E12" s="6"/>
      <c r="F12" s="8" t="e">
        <f t="shared" si="0"/>
        <v>#DIV/0!</v>
      </c>
      <c r="G12" s="8" t="e">
        <f t="shared" si="4"/>
        <v>#DIV/0!</v>
      </c>
      <c r="H12" s="7"/>
    </row>
    <row r="13" spans="1:8" x14ac:dyDescent="0.3">
      <c r="A13" s="9" t="s">
        <v>17</v>
      </c>
      <c r="B13" s="10" t="s">
        <v>18</v>
      </c>
      <c r="C13" s="11">
        <v>1</v>
      </c>
      <c r="D13" s="6">
        <v>1</v>
      </c>
      <c r="E13" s="6"/>
      <c r="F13" s="8">
        <f t="shared" si="0"/>
        <v>0</v>
      </c>
      <c r="G13" s="8">
        <f t="shared" si="4"/>
        <v>0</v>
      </c>
      <c r="H13" s="7"/>
    </row>
    <row r="14" spans="1:8" ht="31.2" hidden="1" x14ac:dyDescent="0.3">
      <c r="A14" s="9" t="s">
        <v>19</v>
      </c>
      <c r="B14" s="10" t="s">
        <v>20</v>
      </c>
      <c r="C14" s="6"/>
      <c r="D14" s="6"/>
      <c r="E14" s="6"/>
      <c r="F14" s="8" t="e">
        <f t="shared" si="0"/>
        <v>#DIV/0!</v>
      </c>
      <c r="G14" s="8" t="e">
        <f t="shared" si="4"/>
        <v>#DIV/0!</v>
      </c>
      <c r="H14" s="7"/>
    </row>
    <row r="15" spans="1:8" x14ac:dyDescent="0.3">
      <c r="A15" s="9" t="s">
        <v>21</v>
      </c>
      <c r="B15" s="10" t="s">
        <v>22</v>
      </c>
      <c r="C15" s="6">
        <v>243.304</v>
      </c>
      <c r="D15" s="6">
        <v>299</v>
      </c>
      <c r="E15" s="6">
        <v>297.8</v>
      </c>
      <c r="F15" s="8">
        <f t="shared" si="0"/>
        <v>122.39831650938744</v>
      </c>
      <c r="G15" s="8">
        <f t="shared" si="4"/>
        <v>99.598662207357876</v>
      </c>
      <c r="H15" s="7"/>
    </row>
    <row r="16" spans="1:8" x14ac:dyDescent="0.3">
      <c r="A16" s="4" t="s">
        <v>23</v>
      </c>
      <c r="B16" s="5" t="s">
        <v>24</v>
      </c>
      <c r="C16" s="6">
        <f>SUM(C17:C18)</f>
        <v>0.1</v>
      </c>
      <c r="D16" s="6">
        <f t="shared" ref="D16:H16" si="5">SUM(D17:D18)</f>
        <v>0</v>
      </c>
      <c r="E16" s="6">
        <f t="shared" si="5"/>
        <v>0</v>
      </c>
      <c r="F16" s="8">
        <v>0</v>
      </c>
      <c r="G16" s="8">
        <v>0</v>
      </c>
      <c r="H16" s="7">
        <f t="shared" si="5"/>
        <v>0</v>
      </c>
    </row>
    <row r="17" spans="1:8" hidden="1" x14ac:dyDescent="0.3">
      <c r="A17" s="9" t="s">
        <v>25</v>
      </c>
      <c r="B17" s="10" t="s">
        <v>26</v>
      </c>
      <c r="C17" s="6">
        <v>0</v>
      </c>
      <c r="D17" s="6"/>
      <c r="E17" s="6"/>
      <c r="F17" s="8"/>
      <c r="G17" s="8" t="e">
        <f t="shared" si="4"/>
        <v>#DIV/0!</v>
      </c>
      <c r="H17" s="7"/>
    </row>
    <row r="18" spans="1:8" x14ac:dyDescent="0.3">
      <c r="A18" s="9" t="s">
        <v>27</v>
      </c>
      <c r="B18" s="10" t="s">
        <v>28</v>
      </c>
      <c r="C18" s="6">
        <v>0.1</v>
      </c>
      <c r="D18" s="6"/>
      <c r="E18" s="6"/>
      <c r="F18" s="8">
        <v>0</v>
      </c>
      <c r="G18" s="8">
        <v>0</v>
      </c>
      <c r="H18" s="7"/>
    </row>
    <row r="19" spans="1:8" ht="31.2" x14ac:dyDescent="0.3">
      <c r="A19" s="4" t="s">
        <v>29</v>
      </c>
      <c r="B19" s="5" t="s">
        <v>30</v>
      </c>
      <c r="C19" s="6">
        <f>SUM(C20:C22)</f>
        <v>32.200000000000003</v>
      </c>
      <c r="D19" s="6">
        <f t="shared" ref="D19:H19" si="6">SUM(D20:D22)</f>
        <v>42</v>
      </c>
      <c r="E19" s="6">
        <f t="shared" si="6"/>
        <v>40.6</v>
      </c>
      <c r="F19" s="8">
        <f t="shared" si="0"/>
        <v>126.08695652173911</v>
      </c>
      <c r="G19" s="8">
        <f t="shared" si="4"/>
        <v>96.666666666666671</v>
      </c>
      <c r="H19" s="7">
        <f t="shared" si="6"/>
        <v>0</v>
      </c>
    </row>
    <row r="20" spans="1:8" ht="46.8" x14ac:dyDescent="0.3">
      <c r="A20" s="9" t="s">
        <v>31</v>
      </c>
      <c r="B20" s="10" t="s">
        <v>32</v>
      </c>
      <c r="C20" s="6">
        <v>26.074000000000002</v>
      </c>
      <c r="D20" s="6">
        <v>34</v>
      </c>
      <c r="E20" s="6">
        <v>32.700000000000003</v>
      </c>
      <c r="F20" s="8">
        <f t="shared" si="0"/>
        <v>125.4122881030912</v>
      </c>
      <c r="G20" s="8">
        <f t="shared" si="4"/>
        <v>96.176470588235304</v>
      </c>
      <c r="H20" s="7"/>
    </row>
    <row r="21" spans="1:8" hidden="1" x14ac:dyDescent="0.3">
      <c r="A21" s="9" t="s">
        <v>33</v>
      </c>
      <c r="B21" s="10" t="s">
        <v>34</v>
      </c>
      <c r="C21" s="6"/>
      <c r="D21" s="6"/>
      <c r="E21" s="6"/>
      <c r="F21" s="8" t="e">
        <f t="shared" si="0"/>
        <v>#DIV/0!</v>
      </c>
      <c r="G21" s="8" t="e">
        <f t="shared" si="4"/>
        <v>#DIV/0!</v>
      </c>
      <c r="H21" s="7"/>
    </row>
    <row r="22" spans="1:8" ht="31.2" x14ac:dyDescent="0.3">
      <c r="A22" s="9" t="s">
        <v>35</v>
      </c>
      <c r="B22" s="10" t="s">
        <v>36</v>
      </c>
      <c r="C22" s="6">
        <v>6.1260000000000003</v>
      </c>
      <c r="D22" s="6">
        <v>8</v>
      </c>
      <c r="E22" s="6">
        <v>7.9</v>
      </c>
      <c r="F22" s="8">
        <f t="shared" si="0"/>
        <v>128.95853738165198</v>
      </c>
      <c r="G22" s="8">
        <f t="shared" si="4"/>
        <v>98.75</v>
      </c>
      <c r="H22" s="7"/>
    </row>
    <row r="23" spans="1:8" ht="34.5" customHeight="1" x14ac:dyDescent="0.3">
      <c r="A23" s="4" t="s">
        <v>37</v>
      </c>
      <c r="B23" s="5" t="s">
        <v>38</v>
      </c>
      <c r="C23" s="6">
        <f>SUM(C24:C33)</f>
        <v>73.01400000000001</v>
      </c>
      <c r="D23" s="6">
        <f t="shared" ref="D23:H23" si="7">SUM(D24:D33)</f>
        <v>90.1</v>
      </c>
      <c r="E23" s="6">
        <f t="shared" si="7"/>
        <v>88.100000000000009</v>
      </c>
      <c r="F23" s="8">
        <f t="shared" si="0"/>
        <v>120.66179088941847</v>
      </c>
      <c r="G23" s="8">
        <f t="shared" si="4"/>
        <v>97.780244173140971</v>
      </c>
      <c r="H23" s="7">
        <f t="shared" si="7"/>
        <v>0</v>
      </c>
    </row>
    <row r="24" spans="1:8" hidden="1" x14ac:dyDescent="0.3">
      <c r="A24" s="9" t="s">
        <v>39</v>
      </c>
      <c r="B24" s="10" t="s">
        <v>40</v>
      </c>
      <c r="C24" s="6"/>
      <c r="D24" s="6"/>
      <c r="E24" s="6"/>
      <c r="F24" s="8" t="e">
        <f t="shared" si="0"/>
        <v>#DIV/0!</v>
      </c>
      <c r="G24" s="8" t="e">
        <f t="shared" si="4"/>
        <v>#DIV/0!</v>
      </c>
      <c r="H24" s="7"/>
    </row>
    <row r="25" spans="1:8" hidden="1" x14ac:dyDescent="0.3">
      <c r="A25" s="9" t="s">
        <v>41</v>
      </c>
      <c r="B25" s="10" t="s">
        <v>42</v>
      </c>
      <c r="C25" s="6"/>
      <c r="D25" s="6"/>
      <c r="E25" s="6"/>
      <c r="F25" s="8" t="e">
        <f t="shared" si="0"/>
        <v>#DIV/0!</v>
      </c>
      <c r="G25" s="8" t="e">
        <f t="shared" si="4"/>
        <v>#DIV/0!</v>
      </c>
      <c r="H25" s="7"/>
    </row>
    <row r="26" spans="1:8" hidden="1" x14ac:dyDescent="0.3">
      <c r="A26" s="9" t="s">
        <v>43</v>
      </c>
      <c r="B26" s="10" t="s">
        <v>44</v>
      </c>
      <c r="C26" s="6"/>
      <c r="D26" s="6"/>
      <c r="E26" s="6"/>
      <c r="F26" s="8" t="e">
        <f t="shared" si="0"/>
        <v>#DIV/0!</v>
      </c>
      <c r="G26" s="8" t="e">
        <f t="shared" si="4"/>
        <v>#DIV/0!</v>
      </c>
      <c r="H26" s="7"/>
    </row>
    <row r="27" spans="1:8" hidden="1" x14ac:dyDescent="0.3">
      <c r="A27" s="9" t="s">
        <v>45</v>
      </c>
      <c r="B27" s="10" t="s">
        <v>46</v>
      </c>
      <c r="C27" s="6"/>
      <c r="D27" s="6"/>
      <c r="E27" s="6"/>
      <c r="F27" s="8" t="e">
        <f t="shared" si="0"/>
        <v>#DIV/0!</v>
      </c>
      <c r="G27" s="8" t="e">
        <f t="shared" si="4"/>
        <v>#DIV/0!</v>
      </c>
      <c r="H27" s="7"/>
    </row>
    <row r="28" spans="1:8" hidden="1" x14ac:dyDescent="0.3">
      <c r="A28" s="9" t="s">
        <v>47</v>
      </c>
      <c r="B28" s="10" t="s">
        <v>48</v>
      </c>
      <c r="C28" s="6"/>
      <c r="D28" s="6"/>
      <c r="E28" s="6"/>
      <c r="F28" s="8" t="e">
        <f t="shared" si="0"/>
        <v>#DIV/0!</v>
      </c>
      <c r="G28" s="8" t="e">
        <f t="shared" si="4"/>
        <v>#DIV/0!</v>
      </c>
      <c r="H28" s="7"/>
    </row>
    <row r="29" spans="1:8" hidden="1" x14ac:dyDescent="0.3">
      <c r="A29" s="9" t="s">
        <v>49</v>
      </c>
      <c r="B29" s="10" t="s">
        <v>50</v>
      </c>
      <c r="C29" s="6"/>
      <c r="D29" s="6"/>
      <c r="E29" s="6"/>
      <c r="F29" s="8" t="e">
        <f t="shared" si="0"/>
        <v>#DIV/0!</v>
      </c>
      <c r="G29" s="8" t="e">
        <f t="shared" si="4"/>
        <v>#DIV/0!</v>
      </c>
      <c r="H29" s="7"/>
    </row>
    <row r="30" spans="1:8" ht="59.25" customHeight="1" x14ac:dyDescent="0.3">
      <c r="A30" s="9" t="s">
        <v>51</v>
      </c>
      <c r="B30" s="10" t="s">
        <v>52</v>
      </c>
      <c r="C30" s="6">
        <v>1.8280000000000001</v>
      </c>
      <c r="D30" s="6">
        <v>2.1</v>
      </c>
      <c r="E30" s="6">
        <v>1.8</v>
      </c>
      <c r="F30" s="8">
        <f t="shared" si="0"/>
        <v>98.468271334792121</v>
      </c>
      <c r="G30" s="8">
        <f t="shared" si="4"/>
        <v>85.714285714285708</v>
      </c>
      <c r="H30" s="16" t="s">
        <v>170</v>
      </c>
    </row>
    <row r="31" spans="1:8" x14ac:dyDescent="0.3">
      <c r="A31" s="9" t="s">
        <v>53</v>
      </c>
      <c r="B31" s="10" t="s">
        <v>54</v>
      </c>
      <c r="C31" s="6">
        <v>46.2</v>
      </c>
      <c r="D31" s="6">
        <v>60.6</v>
      </c>
      <c r="E31" s="6">
        <v>59.6</v>
      </c>
      <c r="F31" s="8">
        <f t="shared" si="0"/>
        <v>129.00432900432901</v>
      </c>
      <c r="G31" s="8">
        <f t="shared" si="4"/>
        <v>98.349834983498354</v>
      </c>
      <c r="H31" s="16"/>
    </row>
    <row r="32" spans="1:8" ht="43.5" customHeight="1" x14ac:dyDescent="0.3">
      <c r="A32" s="9" t="s">
        <v>55</v>
      </c>
      <c r="B32" s="10" t="s">
        <v>56</v>
      </c>
      <c r="C32" s="6">
        <v>2.4449999999999998</v>
      </c>
      <c r="D32" s="6">
        <v>3.5</v>
      </c>
      <c r="E32" s="6">
        <v>3</v>
      </c>
      <c r="F32" s="8">
        <f t="shared" si="0"/>
        <v>122.69938650306749</v>
      </c>
      <c r="G32" s="8">
        <f t="shared" si="4"/>
        <v>85.714285714285708</v>
      </c>
      <c r="H32" s="16" t="s">
        <v>170</v>
      </c>
    </row>
    <row r="33" spans="1:8" x14ac:dyDescent="0.3">
      <c r="A33" s="9" t="s">
        <v>57</v>
      </c>
      <c r="B33" s="10" t="s">
        <v>58</v>
      </c>
      <c r="C33" s="6">
        <v>22.541</v>
      </c>
      <c r="D33" s="6">
        <v>23.9</v>
      </c>
      <c r="E33" s="6">
        <v>23.7</v>
      </c>
      <c r="F33" s="8">
        <f t="shared" si="0"/>
        <v>105.14174171509694</v>
      </c>
      <c r="G33" s="8">
        <f t="shared" si="4"/>
        <v>99.163179916317986</v>
      </c>
      <c r="H33" s="16"/>
    </row>
    <row r="34" spans="1:8" x14ac:dyDescent="0.3">
      <c r="A34" s="4" t="s">
        <v>59</v>
      </c>
      <c r="B34" s="5" t="s">
        <v>60</v>
      </c>
      <c r="C34" s="6">
        <f>SUM(C35:C39)</f>
        <v>60.43</v>
      </c>
      <c r="D34" s="6">
        <f t="shared" ref="D34:H34" si="8">SUM(D35:D39)</f>
        <v>619.59999999999991</v>
      </c>
      <c r="E34" s="6">
        <f t="shared" si="8"/>
        <v>414.99999999999994</v>
      </c>
      <c r="F34" s="8">
        <f t="shared" si="0"/>
        <v>686.7449942081746</v>
      </c>
      <c r="G34" s="8">
        <f t="shared" si="4"/>
        <v>66.978695932859907</v>
      </c>
      <c r="H34" s="16">
        <f t="shared" si="8"/>
        <v>0</v>
      </c>
    </row>
    <row r="35" spans="1:8" ht="31.2" x14ac:dyDescent="0.3">
      <c r="A35" s="9" t="s">
        <v>61</v>
      </c>
      <c r="B35" s="10" t="s">
        <v>62</v>
      </c>
      <c r="C35" s="6">
        <v>10.478</v>
      </c>
      <c r="D35" s="6">
        <v>42.3</v>
      </c>
      <c r="E35" s="6">
        <v>31.4</v>
      </c>
      <c r="F35" s="8">
        <f t="shared" si="0"/>
        <v>299.67551059362472</v>
      </c>
      <c r="G35" s="8">
        <f t="shared" si="4"/>
        <v>74.231678486997637</v>
      </c>
      <c r="H35" s="16" t="s">
        <v>173</v>
      </c>
    </row>
    <row r="36" spans="1:8" ht="126.75" customHeight="1" x14ac:dyDescent="0.3">
      <c r="A36" s="9" t="s">
        <v>63</v>
      </c>
      <c r="B36" s="10" t="s">
        <v>64</v>
      </c>
      <c r="C36" s="6">
        <v>20.033000000000001</v>
      </c>
      <c r="D36" s="6">
        <v>550.4</v>
      </c>
      <c r="E36" s="6">
        <v>362.2</v>
      </c>
      <c r="F36" s="8">
        <f t="shared" si="0"/>
        <v>1808.0167723256625</v>
      </c>
      <c r="G36" s="8">
        <f t="shared" si="4"/>
        <v>65.806686046511629</v>
      </c>
      <c r="H36" s="16" t="s">
        <v>171</v>
      </c>
    </row>
    <row r="37" spans="1:8" ht="104.25" customHeight="1" x14ac:dyDescent="0.3">
      <c r="A37" s="9" t="s">
        <v>65</v>
      </c>
      <c r="B37" s="10" t="s">
        <v>66</v>
      </c>
      <c r="C37" s="6">
        <v>25.709</v>
      </c>
      <c r="D37" s="6">
        <v>26.5</v>
      </c>
      <c r="E37" s="6">
        <v>21</v>
      </c>
      <c r="F37" s="8">
        <f t="shared" si="0"/>
        <v>81.683457155081882</v>
      </c>
      <c r="G37" s="8">
        <f t="shared" si="4"/>
        <v>79.245283018867923</v>
      </c>
      <c r="H37" s="16" t="s">
        <v>172</v>
      </c>
    </row>
    <row r="38" spans="1:8" ht="31.2" hidden="1" x14ac:dyDescent="0.3">
      <c r="A38" s="9" t="s">
        <v>67</v>
      </c>
      <c r="B38" s="10" t="s">
        <v>68</v>
      </c>
      <c r="C38" s="6"/>
      <c r="D38" s="6"/>
      <c r="E38" s="6"/>
      <c r="F38" s="8" t="e">
        <f t="shared" si="0"/>
        <v>#DIV/0!</v>
      </c>
      <c r="G38" s="8" t="e">
        <f t="shared" si="4"/>
        <v>#DIV/0!</v>
      </c>
      <c r="H38" s="16"/>
    </row>
    <row r="39" spans="1:8" ht="31.2" x14ac:dyDescent="0.3">
      <c r="A39" s="9" t="s">
        <v>69</v>
      </c>
      <c r="B39" s="10" t="s">
        <v>70</v>
      </c>
      <c r="C39" s="6">
        <v>4.21</v>
      </c>
      <c r="D39" s="6">
        <v>0.4</v>
      </c>
      <c r="E39" s="6">
        <v>0.4</v>
      </c>
      <c r="F39" s="8">
        <f t="shared" si="0"/>
        <v>9.5011876484560585</v>
      </c>
      <c r="G39" s="8">
        <f t="shared" si="4"/>
        <v>100</v>
      </c>
      <c r="H39" s="16"/>
    </row>
    <row r="40" spans="1:8" x14ac:dyDescent="0.3">
      <c r="A40" s="4" t="s">
        <v>71</v>
      </c>
      <c r="B40" s="5" t="s">
        <v>72</v>
      </c>
      <c r="C40" s="6">
        <f>SUM(C41:C42)</f>
        <v>5.6</v>
      </c>
      <c r="D40" s="6">
        <f t="shared" ref="D40:H40" si="9">SUM(D41:D42)</f>
        <v>8.9</v>
      </c>
      <c r="E40" s="6">
        <f t="shared" si="9"/>
        <v>8.9</v>
      </c>
      <c r="F40" s="8">
        <f t="shared" si="0"/>
        <v>158.92857142857144</v>
      </c>
      <c r="G40" s="8">
        <f t="shared" si="4"/>
        <v>100</v>
      </c>
      <c r="H40" s="16">
        <f t="shared" si="9"/>
        <v>0</v>
      </c>
    </row>
    <row r="41" spans="1:8" ht="31.2" x14ac:dyDescent="0.3">
      <c r="A41" s="9" t="s">
        <v>73</v>
      </c>
      <c r="B41" s="10" t="s">
        <v>74</v>
      </c>
      <c r="C41" s="6">
        <v>5.6</v>
      </c>
      <c r="D41" s="6">
        <v>8.9</v>
      </c>
      <c r="E41" s="6">
        <v>8.9</v>
      </c>
      <c r="F41" s="8">
        <f t="shared" si="0"/>
        <v>158.92857142857144</v>
      </c>
      <c r="G41" s="8">
        <f t="shared" si="4"/>
        <v>100</v>
      </c>
      <c r="H41" s="16"/>
    </row>
    <row r="42" spans="1:8" hidden="1" x14ac:dyDescent="0.3">
      <c r="A42" s="9" t="s">
        <v>75</v>
      </c>
      <c r="B42" s="10" t="s">
        <v>76</v>
      </c>
      <c r="C42" s="6">
        <v>0</v>
      </c>
      <c r="D42" s="6"/>
      <c r="E42" s="6"/>
      <c r="F42" s="8" t="e">
        <f t="shared" si="0"/>
        <v>#DIV/0!</v>
      </c>
      <c r="G42" s="8" t="e">
        <f t="shared" si="4"/>
        <v>#DIV/0!</v>
      </c>
      <c r="H42" s="16"/>
    </row>
    <row r="43" spans="1:8" x14ac:dyDescent="0.3">
      <c r="A43" s="4" t="s">
        <v>77</v>
      </c>
      <c r="B43" s="5" t="s">
        <v>78</v>
      </c>
      <c r="C43" s="6">
        <f>SUM(C44:C51)</f>
        <v>4412.085</v>
      </c>
      <c r="D43" s="6">
        <f t="shared" ref="D43:H43" si="10">SUM(D44:D51)</f>
        <v>4790.8999999999996</v>
      </c>
      <c r="E43" s="6">
        <f t="shared" si="10"/>
        <v>4630.5</v>
      </c>
      <c r="F43" s="8">
        <f t="shared" si="0"/>
        <v>104.95038060236827</v>
      </c>
      <c r="G43" s="8">
        <f t="shared" si="4"/>
        <v>96.651986056899545</v>
      </c>
      <c r="H43" s="16">
        <f t="shared" si="10"/>
        <v>0</v>
      </c>
    </row>
    <row r="44" spans="1:8" x14ac:dyDescent="0.3">
      <c r="A44" s="9" t="s">
        <v>79</v>
      </c>
      <c r="B44" s="10" t="s">
        <v>80</v>
      </c>
      <c r="C44" s="6">
        <v>1814.8989999999999</v>
      </c>
      <c r="D44" s="6">
        <v>1886.4</v>
      </c>
      <c r="E44" s="6">
        <v>1885.8</v>
      </c>
      <c r="F44" s="8">
        <f t="shared" si="0"/>
        <v>103.90660857711642</v>
      </c>
      <c r="G44" s="8">
        <f t="shared" si="4"/>
        <v>99.968193384223909</v>
      </c>
      <c r="H44" s="16"/>
    </row>
    <row r="45" spans="1:8" ht="31.2" x14ac:dyDescent="0.3">
      <c r="A45" s="9" t="s">
        <v>81</v>
      </c>
      <c r="B45" s="10" t="s">
        <v>82</v>
      </c>
      <c r="C45" s="6">
        <v>2392.598</v>
      </c>
      <c r="D45" s="6">
        <v>2146.1</v>
      </c>
      <c r="E45" s="6">
        <v>1987.3</v>
      </c>
      <c r="F45" s="8">
        <f t="shared" si="0"/>
        <v>83.060338594281191</v>
      </c>
      <c r="G45" s="8">
        <f t="shared" si="4"/>
        <v>92.6005311961232</v>
      </c>
      <c r="H45" s="16" t="s">
        <v>173</v>
      </c>
    </row>
    <row r="46" spans="1:8" x14ac:dyDescent="0.3">
      <c r="A46" s="9" t="s">
        <v>83</v>
      </c>
      <c r="B46" s="10" t="s">
        <v>84</v>
      </c>
      <c r="C46" s="6">
        <v>0.17</v>
      </c>
      <c r="D46" s="6">
        <v>529.20000000000005</v>
      </c>
      <c r="E46" s="6">
        <v>529.20000000000005</v>
      </c>
      <c r="F46" s="8"/>
      <c r="G46" s="8">
        <f t="shared" si="4"/>
        <v>100</v>
      </c>
      <c r="H46" s="16"/>
    </row>
    <row r="47" spans="1:8" hidden="1" x14ac:dyDescent="0.3">
      <c r="A47" s="9" t="s">
        <v>85</v>
      </c>
      <c r="B47" s="10" t="s">
        <v>86</v>
      </c>
      <c r="C47" s="6"/>
      <c r="D47" s="6"/>
      <c r="E47" s="6"/>
      <c r="F47" s="8" t="e">
        <f t="shared" si="0"/>
        <v>#DIV/0!</v>
      </c>
      <c r="G47" s="8" t="e">
        <f t="shared" si="4"/>
        <v>#DIV/0!</v>
      </c>
      <c r="H47" s="16"/>
    </row>
    <row r="48" spans="1:8" ht="31.2" hidden="1" x14ac:dyDescent="0.3">
      <c r="A48" s="9" t="s">
        <v>87</v>
      </c>
      <c r="B48" s="10" t="s">
        <v>88</v>
      </c>
      <c r="C48" s="6"/>
      <c r="D48" s="6"/>
      <c r="E48" s="6"/>
      <c r="F48" s="8" t="e">
        <f t="shared" si="0"/>
        <v>#DIV/0!</v>
      </c>
      <c r="G48" s="8" t="e">
        <f t="shared" si="4"/>
        <v>#DIV/0!</v>
      </c>
      <c r="H48" s="16"/>
    </row>
    <row r="49" spans="1:8" hidden="1" x14ac:dyDescent="0.3">
      <c r="A49" s="9" t="s">
        <v>89</v>
      </c>
      <c r="B49" s="10" t="s">
        <v>90</v>
      </c>
      <c r="C49" s="6"/>
      <c r="D49" s="6"/>
      <c r="E49" s="6"/>
      <c r="F49" s="8" t="e">
        <f t="shared" si="0"/>
        <v>#DIV/0!</v>
      </c>
      <c r="G49" s="8" t="e">
        <f t="shared" si="4"/>
        <v>#DIV/0!</v>
      </c>
      <c r="H49" s="16"/>
    </row>
    <row r="50" spans="1:8" x14ac:dyDescent="0.3">
      <c r="A50" s="9" t="s">
        <v>91</v>
      </c>
      <c r="B50" s="10" t="s">
        <v>92</v>
      </c>
      <c r="C50" s="6">
        <v>29.925000000000001</v>
      </c>
      <c r="D50" s="6">
        <v>46.3</v>
      </c>
      <c r="E50" s="6">
        <v>46.2</v>
      </c>
      <c r="F50" s="8">
        <f t="shared" si="0"/>
        <v>154.38596491228071</v>
      </c>
      <c r="G50" s="8">
        <f t="shared" si="4"/>
        <v>99.784017278617725</v>
      </c>
      <c r="H50" s="16"/>
    </row>
    <row r="51" spans="1:8" x14ac:dyDescent="0.3">
      <c r="A51" s="9" t="s">
        <v>93</v>
      </c>
      <c r="B51" s="10" t="s">
        <v>94</v>
      </c>
      <c r="C51" s="6">
        <v>174.49299999999999</v>
      </c>
      <c r="D51" s="6">
        <v>182.9</v>
      </c>
      <c r="E51" s="6">
        <v>182</v>
      </c>
      <c r="F51" s="8">
        <f t="shared" si="0"/>
        <v>104.30217831087781</v>
      </c>
      <c r="G51" s="8">
        <f t="shared" si="4"/>
        <v>99.507927829414982</v>
      </c>
      <c r="H51" s="16"/>
    </row>
    <row r="52" spans="1:8" x14ac:dyDescent="0.3">
      <c r="A52" s="4" t="s">
        <v>95</v>
      </c>
      <c r="B52" s="5" t="s">
        <v>96</v>
      </c>
      <c r="C52" s="6">
        <f>SUM(C53:C54)</f>
        <v>112.628</v>
      </c>
      <c r="D52" s="6">
        <f t="shared" ref="D52:H52" si="11">SUM(D53:D54)</f>
        <v>134.69999999999999</v>
      </c>
      <c r="E52" s="6">
        <f t="shared" si="11"/>
        <v>134.19999999999999</v>
      </c>
      <c r="F52" s="8">
        <f t="shared" si="0"/>
        <v>119.1533188905068</v>
      </c>
      <c r="G52" s="8">
        <f t="shared" si="4"/>
        <v>99.628804751299185</v>
      </c>
      <c r="H52" s="16">
        <f t="shared" si="11"/>
        <v>0</v>
      </c>
    </row>
    <row r="53" spans="1:8" x14ac:dyDescent="0.3">
      <c r="A53" s="9" t="s">
        <v>97</v>
      </c>
      <c r="B53" s="10" t="s">
        <v>98</v>
      </c>
      <c r="C53" s="6">
        <v>89.438000000000002</v>
      </c>
      <c r="D53" s="6">
        <v>95.6</v>
      </c>
      <c r="E53" s="6">
        <v>95.4</v>
      </c>
      <c r="F53" s="8">
        <f t="shared" si="0"/>
        <v>106.66607035041034</v>
      </c>
      <c r="G53" s="8">
        <f t="shared" si="4"/>
        <v>99.790794979079507</v>
      </c>
      <c r="H53" s="16"/>
    </row>
    <row r="54" spans="1:8" x14ac:dyDescent="0.3">
      <c r="A54" s="9" t="s">
        <v>99</v>
      </c>
      <c r="B54" s="10" t="s">
        <v>100</v>
      </c>
      <c r="C54" s="6">
        <v>23.19</v>
      </c>
      <c r="D54" s="6">
        <v>39.1</v>
      </c>
      <c r="E54" s="6">
        <v>38.799999999999997</v>
      </c>
      <c r="F54" s="8">
        <f t="shared" si="0"/>
        <v>167.31349719706768</v>
      </c>
      <c r="G54" s="8">
        <f t="shared" si="4"/>
        <v>99.232736572890019</v>
      </c>
      <c r="H54" s="16"/>
    </row>
    <row r="55" spans="1:8" x14ac:dyDescent="0.3">
      <c r="A55" s="4" t="s">
        <v>101</v>
      </c>
      <c r="B55" s="5" t="s">
        <v>102</v>
      </c>
      <c r="C55" s="6">
        <f>SUM(C56:C62)</f>
        <v>39.799999999999997</v>
      </c>
      <c r="D55" s="6">
        <f t="shared" ref="D55:H55" si="12">SUM(D56:D62)</f>
        <v>44</v>
      </c>
      <c r="E55" s="6">
        <f t="shared" si="12"/>
        <v>40.700000000000003</v>
      </c>
      <c r="F55" s="8">
        <f t="shared" si="0"/>
        <v>102.26130653266333</v>
      </c>
      <c r="G55" s="8">
        <f t="shared" si="4"/>
        <v>92.5</v>
      </c>
      <c r="H55" s="16">
        <f t="shared" si="12"/>
        <v>0</v>
      </c>
    </row>
    <row r="56" spans="1:8" x14ac:dyDescent="0.3">
      <c r="A56" s="9" t="s">
        <v>103</v>
      </c>
      <c r="B56" s="10" t="s">
        <v>104</v>
      </c>
      <c r="C56" s="6">
        <v>0</v>
      </c>
      <c r="D56" s="6">
        <v>4.2</v>
      </c>
      <c r="E56" s="6">
        <v>4.2</v>
      </c>
      <c r="F56" s="8"/>
      <c r="G56" s="8">
        <f t="shared" si="4"/>
        <v>100</v>
      </c>
      <c r="H56" s="16"/>
    </row>
    <row r="57" spans="1:8" hidden="1" x14ac:dyDescent="0.3">
      <c r="A57" s="9" t="s">
        <v>105</v>
      </c>
      <c r="B57" s="10" t="s">
        <v>106</v>
      </c>
      <c r="C57" s="6"/>
      <c r="D57" s="6"/>
      <c r="E57" s="6"/>
      <c r="F57" s="8" t="e">
        <f t="shared" si="0"/>
        <v>#DIV/0!</v>
      </c>
      <c r="G57" s="8" t="e">
        <f t="shared" si="4"/>
        <v>#DIV/0!</v>
      </c>
      <c r="H57" s="16"/>
    </row>
    <row r="58" spans="1:8" hidden="1" x14ac:dyDescent="0.3">
      <c r="A58" s="9" t="s">
        <v>107</v>
      </c>
      <c r="B58" s="10" t="s">
        <v>108</v>
      </c>
      <c r="C58" s="6"/>
      <c r="D58" s="6"/>
      <c r="E58" s="6"/>
      <c r="F58" s="8" t="e">
        <f t="shared" si="0"/>
        <v>#DIV/0!</v>
      </c>
      <c r="G58" s="8" t="e">
        <f t="shared" si="4"/>
        <v>#DIV/0!</v>
      </c>
      <c r="H58" s="16"/>
    </row>
    <row r="59" spans="1:8" hidden="1" x14ac:dyDescent="0.3">
      <c r="A59" s="9" t="s">
        <v>109</v>
      </c>
      <c r="B59" s="10" t="s">
        <v>110</v>
      </c>
      <c r="C59" s="6"/>
      <c r="D59" s="6"/>
      <c r="E59" s="6"/>
      <c r="F59" s="8" t="e">
        <f t="shared" si="0"/>
        <v>#DIV/0!</v>
      </c>
      <c r="G59" s="8" t="e">
        <f t="shared" si="4"/>
        <v>#DIV/0!</v>
      </c>
      <c r="H59" s="16"/>
    </row>
    <row r="60" spans="1:8" ht="31.2" hidden="1" x14ac:dyDescent="0.3">
      <c r="A60" s="9" t="s">
        <v>111</v>
      </c>
      <c r="B60" s="10" t="s">
        <v>112</v>
      </c>
      <c r="C60" s="6"/>
      <c r="D60" s="6"/>
      <c r="E60" s="6"/>
      <c r="F60" s="8" t="e">
        <f t="shared" si="0"/>
        <v>#DIV/0!</v>
      </c>
      <c r="G60" s="8" t="e">
        <f t="shared" si="4"/>
        <v>#DIV/0!</v>
      </c>
      <c r="H60" s="16"/>
    </row>
    <row r="61" spans="1:8" ht="31.2" hidden="1" x14ac:dyDescent="0.3">
      <c r="A61" s="9" t="s">
        <v>113</v>
      </c>
      <c r="B61" s="10" t="s">
        <v>114</v>
      </c>
      <c r="C61" s="6"/>
      <c r="D61" s="6"/>
      <c r="E61" s="6"/>
      <c r="F61" s="8" t="e">
        <f t="shared" si="0"/>
        <v>#DIV/0!</v>
      </c>
      <c r="G61" s="8" t="e">
        <f t="shared" si="4"/>
        <v>#DIV/0!</v>
      </c>
      <c r="H61" s="16"/>
    </row>
    <row r="62" spans="1:8" ht="118.5" customHeight="1" x14ac:dyDescent="0.3">
      <c r="A62" s="9" t="s">
        <v>115</v>
      </c>
      <c r="B62" s="10" t="s">
        <v>116</v>
      </c>
      <c r="C62" s="6">
        <v>39.799999999999997</v>
      </c>
      <c r="D62" s="6">
        <v>39.799999999999997</v>
      </c>
      <c r="E62" s="6">
        <v>36.5</v>
      </c>
      <c r="F62" s="8">
        <f t="shared" si="0"/>
        <v>91.708542713567837</v>
      </c>
      <c r="G62" s="8">
        <f t="shared" si="4"/>
        <v>91.708542713567837</v>
      </c>
      <c r="H62" s="16" t="s">
        <v>174</v>
      </c>
    </row>
    <row r="63" spans="1:8" x14ac:dyDescent="0.3">
      <c r="A63" s="4" t="s">
        <v>117</v>
      </c>
      <c r="B63" s="5" t="s">
        <v>118</v>
      </c>
      <c r="C63" s="6">
        <f>SUM(C64:C68)</f>
        <v>187.761</v>
      </c>
      <c r="D63" s="6">
        <f t="shared" ref="D63:H63" si="13">SUM(D64:D68)</f>
        <v>200.6</v>
      </c>
      <c r="E63" s="6">
        <f t="shared" si="13"/>
        <v>180.8</v>
      </c>
      <c r="F63" s="8">
        <f t="shared" si="0"/>
        <v>96.292627329424121</v>
      </c>
      <c r="G63" s="8">
        <f t="shared" si="4"/>
        <v>90.12961116650051</v>
      </c>
      <c r="H63" s="16">
        <f t="shared" si="13"/>
        <v>0</v>
      </c>
    </row>
    <row r="64" spans="1:8" x14ac:dyDescent="0.3">
      <c r="A64" s="9" t="s">
        <v>119</v>
      </c>
      <c r="B64" s="10" t="s">
        <v>120</v>
      </c>
      <c r="C64" s="6">
        <v>13.993</v>
      </c>
      <c r="D64" s="6">
        <v>13</v>
      </c>
      <c r="E64" s="6">
        <v>13</v>
      </c>
      <c r="F64" s="8">
        <f t="shared" si="0"/>
        <v>92.903594654470083</v>
      </c>
      <c r="G64" s="8">
        <f t="shared" si="4"/>
        <v>100</v>
      </c>
      <c r="H64" s="16"/>
    </row>
    <row r="65" spans="1:8" hidden="1" x14ac:dyDescent="0.3">
      <c r="A65" s="9" t="s">
        <v>121</v>
      </c>
      <c r="B65" s="10" t="s">
        <v>122</v>
      </c>
      <c r="C65" s="6">
        <v>0</v>
      </c>
      <c r="D65" s="6"/>
      <c r="E65" s="6"/>
      <c r="F65" s="8" t="e">
        <f t="shared" si="0"/>
        <v>#DIV/0!</v>
      </c>
      <c r="G65" s="8" t="e">
        <f t="shared" si="4"/>
        <v>#DIV/0!</v>
      </c>
      <c r="H65" s="16"/>
    </row>
    <row r="66" spans="1:8" x14ac:dyDescent="0.3">
      <c r="A66" s="9" t="s">
        <v>123</v>
      </c>
      <c r="B66" s="10" t="s">
        <v>124</v>
      </c>
      <c r="C66" s="6">
        <v>60.481999999999999</v>
      </c>
      <c r="D66" s="6">
        <v>67.5</v>
      </c>
      <c r="E66" s="6">
        <v>65.599999999999994</v>
      </c>
      <c r="F66" s="8">
        <f t="shared" si="0"/>
        <v>108.46202175853972</v>
      </c>
      <c r="G66" s="8">
        <f t="shared" si="4"/>
        <v>97.185185185185176</v>
      </c>
      <c r="H66" s="16"/>
    </row>
    <row r="67" spans="1:8" ht="76.5" customHeight="1" x14ac:dyDescent="0.3">
      <c r="A67" s="9" t="s">
        <v>125</v>
      </c>
      <c r="B67" s="10" t="s">
        <v>126</v>
      </c>
      <c r="C67" s="6">
        <v>113.286</v>
      </c>
      <c r="D67" s="6">
        <v>120.1</v>
      </c>
      <c r="E67" s="6">
        <v>102.2</v>
      </c>
      <c r="F67" s="8">
        <f t="shared" si="0"/>
        <v>90.214148261921153</v>
      </c>
      <c r="G67" s="8">
        <f t="shared" si="4"/>
        <v>85.095753538717744</v>
      </c>
      <c r="H67" s="16" t="s">
        <v>175</v>
      </c>
    </row>
    <row r="68" spans="1:8" hidden="1" x14ac:dyDescent="0.3">
      <c r="A68" s="9" t="s">
        <v>127</v>
      </c>
      <c r="B68" s="10" t="s">
        <v>128</v>
      </c>
      <c r="C68" s="6">
        <v>0</v>
      </c>
      <c r="D68" s="6"/>
      <c r="E68" s="6"/>
      <c r="F68" s="8" t="e">
        <f t="shared" ref="F68:F83" si="14">E68/C68*100</f>
        <v>#DIV/0!</v>
      </c>
      <c r="G68" s="8" t="e">
        <f t="shared" si="4"/>
        <v>#DIV/0!</v>
      </c>
      <c r="H68" s="16"/>
    </row>
    <row r="69" spans="1:8" x14ac:dyDescent="0.3">
      <c r="A69" s="4" t="s">
        <v>129</v>
      </c>
      <c r="B69" s="5" t="s">
        <v>130</v>
      </c>
      <c r="C69" s="6">
        <f>SUM(C70:C73)</f>
        <v>179.24099999999999</v>
      </c>
      <c r="D69" s="6">
        <f t="shared" ref="D69:H69" si="15">SUM(D70:D73)</f>
        <v>174.8</v>
      </c>
      <c r="E69" s="6">
        <f t="shared" si="15"/>
        <v>174.4</v>
      </c>
      <c r="F69" s="8">
        <f t="shared" si="14"/>
        <v>97.299167043254613</v>
      </c>
      <c r="G69" s="8">
        <f t="shared" si="4"/>
        <v>99.77116704805492</v>
      </c>
      <c r="H69" s="16">
        <f t="shared" si="15"/>
        <v>0</v>
      </c>
    </row>
    <row r="70" spans="1:8" x14ac:dyDescent="0.3">
      <c r="A70" s="9" t="s">
        <v>131</v>
      </c>
      <c r="B70" s="10" t="s">
        <v>132</v>
      </c>
      <c r="C70" s="6">
        <v>148.91499999999999</v>
      </c>
      <c r="D70" s="6">
        <v>134.4</v>
      </c>
      <c r="E70" s="6">
        <v>134.4</v>
      </c>
      <c r="F70" s="8">
        <f t="shared" si="14"/>
        <v>90.252828794950148</v>
      </c>
      <c r="G70" s="8">
        <f t="shared" si="4"/>
        <v>100</v>
      </c>
      <c r="H70" s="16"/>
    </row>
    <row r="71" spans="1:8" hidden="1" x14ac:dyDescent="0.3">
      <c r="A71" s="9" t="s">
        <v>133</v>
      </c>
      <c r="B71" s="10" t="s">
        <v>134</v>
      </c>
      <c r="C71" s="6"/>
      <c r="D71" s="6"/>
      <c r="E71" s="6"/>
      <c r="F71" s="8" t="e">
        <f t="shared" si="14"/>
        <v>#DIV/0!</v>
      </c>
      <c r="G71" s="8" t="e">
        <f t="shared" ref="G71:G80" si="16">E71/D71*100</f>
        <v>#DIV/0!</v>
      </c>
      <c r="H71" s="16"/>
    </row>
    <row r="72" spans="1:8" hidden="1" x14ac:dyDescent="0.3">
      <c r="A72" s="9" t="s">
        <v>135</v>
      </c>
      <c r="B72" s="10" t="s">
        <v>136</v>
      </c>
      <c r="C72" s="6"/>
      <c r="D72" s="6"/>
      <c r="E72" s="6"/>
      <c r="F72" s="8" t="e">
        <f t="shared" si="14"/>
        <v>#DIV/0!</v>
      </c>
      <c r="G72" s="8" t="e">
        <f t="shared" si="16"/>
        <v>#DIV/0!</v>
      </c>
      <c r="H72" s="16"/>
    </row>
    <row r="73" spans="1:8" ht="31.2" x14ac:dyDescent="0.3">
      <c r="A73" s="9" t="s">
        <v>137</v>
      </c>
      <c r="B73" s="10" t="s">
        <v>138</v>
      </c>
      <c r="C73" s="6">
        <v>30.326000000000001</v>
      </c>
      <c r="D73" s="6">
        <v>40.4</v>
      </c>
      <c r="E73" s="6">
        <v>40</v>
      </c>
      <c r="F73" s="8">
        <f t="shared" si="14"/>
        <v>131.90001978500297</v>
      </c>
      <c r="G73" s="8">
        <f t="shared" si="16"/>
        <v>99.009900990099013</v>
      </c>
      <c r="H73" s="16"/>
    </row>
    <row r="74" spans="1:8" x14ac:dyDescent="0.3">
      <c r="A74" s="4" t="s">
        <v>139</v>
      </c>
      <c r="B74" s="5" t="s">
        <v>140</v>
      </c>
      <c r="C74" s="6">
        <f>SUM(C75:C77)</f>
        <v>6.1</v>
      </c>
      <c r="D74" s="6">
        <f t="shared" ref="D74:H74" si="17">SUM(D75:D77)</f>
        <v>14.8</v>
      </c>
      <c r="E74" s="6">
        <f t="shared" si="17"/>
        <v>14.6</v>
      </c>
      <c r="F74" s="8">
        <f t="shared" si="14"/>
        <v>239.34426229508196</v>
      </c>
      <c r="G74" s="8">
        <f t="shared" si="16"/>
        <v>98.648648648648646</v>
      </c>
      <c r="H74" s="16">
        <f t="shared" si="17"/>
        <v>0</v>
      </c>
    </row>
    <row r="75" spans="1:8" hidden="1" x14ac:dyDescent="0.3">
      <c r="A75" s="9" t="s">
        <v>141</v>
      </c>
      <c r="B75" s="10" t="s">
        <v>142</v>
      </c>
      <c r="C75" s="6">
        <v>0</v>
      </c>
      <c r="D75" s="6"/>
      <c r="E75" s="6"/>
      <c r="F75" s="8" t="e">
        <f t="shared" si="14"/>
        <v>#DIV/0!</v>
      </c>
      <c r="G75" s="8" t="e">
        <f t="shared" si="16"/>
        <v>#DIV/0!</v>
      </c>
      <c r="H75" s="16"/>
    </row>
    <row r="76" spans="1:8" hidden="1" x14ac:dyDescent="0.3">
      <c r="A76" s="9" t="s">
        <v>143</v>
      </c>
      <c r="B76" s="10" t="s">
        <v>144</v>
      </c>
      <c r="C76" s="6">
        <v>0</v>
      </c>
      <c r="D76" s="6"/>
      <c r="E76" s="6"/>
      <c r="F76" s="8" t="e">
        <f t="shared" si="14"/>
        <v>#DIV/0!</v>
      </c>
      <c r="G76" s="8" t="e">
        <f t="shared" si="16"/>
        <v>#DIV/0!</v>
      </c>
      <c r="H76" s="16"/>
    </row>
    <row r="77" spans="1:8" ht="31.2" x14ac:dyDescent="0.3">
      <c r="A77" s="9" t="s">
        <v>145</v>
      </c>
      <c r="B77" s="10" t="s">
        <v>146</v>
      </c>
      <c r="C77" s="6">
        <v>6.1</v>
      </c>
      <c r="D77" s="6">
        <v>14.8</v>
      </c>
      <c r="E77" s="6">
        <v>14.6</v>
      </c>
      <c r="F77" s="8">
        <f t="shared" si="14"/>
        <v>239.34426229508196</v>
      </c>
      <c r="G77" s="8">
        <f t="shared" si="16"/>
        <v>98.648648648648646</v>
      </c>
      <c r="H77" s="16"/>
    </row>
    <row r="78" spans="1:8" ht="31.2" x14ac:dyDescent="0.3">
      <c r="A78" s="4" t="s">
        <v>147</v>
      </c>
      <c r="B78" s="5" t="s">
        <v>148</v>
      </c>
      <c r="C78" s="6">
        <f>C79</f>
        <v>1</v>
      </c>
      <c r="D78" s="6">
        <f t="shared" ref="D78:E78" si="18">D79</f>
        <v>0.4</v>
      </c>
      <c r="E78" s="6">
        <f t="shared" si="18"/>
        <v>0.3</v>
      </c>
      <c r="F78" s="8">
        <f t="shared" si="14"/>
        <v>30</v>
      </c>
      <c r="G78" s="8">
        <f t="shared" si="16"/>
        <v>74.999999999999986</v>
      </c>
      <c r="H78" s="16"/>
    </row>
    <row r="79" spans="1:8" ht="31.2" x14ac:dyDescent="0.3">
      <c r="A79" s="9" t="s">
        <v>149</v>
      </c>
      <c r="B79" s="10" t="s">
        <v>150</v>
      </c>
      <c r="C79" s="6">
        <v>1</v>
      </c>
      <c r="D79" s="6">
        <v>0.4</v>
      </c>
      <c r="E79" s="6">
        <v>0.3</v>
      </c>
      <c r="F79" s="8">
        <f t="shared" si="14"/>
        <v>30</v>
      </c>
      <c r="G79" s="8">
        <f t="shared" si="16"/>
        <v>74.999999999999986</v>
      </c>
      <c r="H79" s="16" t="s">
        <v>169</v>
      </c>
    </row>
    <row r="80" spans="1:8" ht="46.8" hidden="1" x14ac:dyDescent="0.3">
      <c r="A80" s="4" t="s">
        <v>151</v>
      </c>
      <c r="B80" s="5" t="s">
        <v>152</v>
      </c>
      <c r="C80" s="6">
        <f>SUM(C81:C83)</f>
        <v>0</v>
      </c>
      <c r="D80" s="6">
        <f t="shared" ref="D80:H80" si="19">SUM(D81:D83)</f>
        <v>0</v>
      </c>
      <c r="E80" s="6">
        <f t="shared" si="19"/>
        <v>0</v>
      </c>
      <c r="F80" s="8" t="e">
        <f t="shared" si="14"/>
        <v>#DIV/0!</v>
      </c>
      <c r="G80" s="8" t="e">
        <f t="shared" si="16"/>
        <v>#DIV/0!</v>
      </c>
      <c r="H80" s="7">
        <f t="shared" si="19"/>
        <v>0</v>
      </c>
    </row>
    <row r="81" spans="1:8" ht="46.8" hidden="1" x14ac:dyDescent="0.3">
      <c r="A81" s="9" t="s">
        <v>153</v>
      </c>
      <c r="B81" s="10" t="s">
        <v>154</v>
      </c>
      <c r="C81" s="6">
        <v>0</v>
      </c>
      <c r="D81" s="6"/>
      <c r="E81" s="6"/>
      <c r="F81" s="8" t="e">
        <f t="shared" si="14"/>
        <v>#DIV/0!</v>
      </c>
      <c r="G81" s="8" t="e">
        <f t="shared" ref="G81:G83" si="20">E81/D81*100</f>
        <v>#DIV/0!</v>
      </c>
      <c r="H81" s="7"/>
    </row>
    <row r="82" spans="1:8" hidden="1" x14ac:dyDescent="0.3">
      <c r="A82" s="9" t="s">
        <v>155</v>
      </c>
      <c r="B82" s="10" t="s">
        <v>156</v>
      </c>
      <c r="C82" s="6"/>
      <c r="D82" s="6"/>
      <c r="E82" s="6"/>
      <c r="F82" s="8" t="e">
        <f t="shared" si="14"/>
        <v>#DIV/0!</v>
      </c>
      <c r="G82" s="8" t="e">
        <f t="shared" si="20"/>
        <v>#DIV/0!</v>
      </c>
      <c r="H82" s="7"/>
    </row>
    <row r="83" spans="1:8" hidden="1" x14ac:dyDescent="0.3">
      <c r="A83" s="9" t="s">
        <v>157</v>
      </c>
      <c r="B83" s="10" t="s">
        <v>158</v>
      </c>
      <c r="C83" s="6"/>
      <c r="D83" s="6"/>
      <c r="E83" s="6"/>
      <c r="F83" s="8" t="e">
        <f t="shared" si="14"/>
        <v>#DIV/0!</v>
      </c>
      <c r="G83" s="8" t="e">
        <f t="shared" si="20"/>
        <v>#DIV/0!</v>
      </c>
      <c r="H83" s="7"/>
    </row>
    <row r="84" spans="1:8" x14ac:dyDescent="0.3">
      <c r="A84" s="12"/>
    </row>
  </sheetData>
  <mergeCells count="1">
    <mergeCell ref="A1:H1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2018-03-19T08:31:12Z</cp:lastPrinted>
  <dcterms:created xsi:type="dcterms:W3CDTF">2017-12-11T14:03:53Z</dcterms:created>
  <dcterms:modified xsi:type="dcterms:W3CDTF">2018-03-27T12:01:00Z</dcterms:modified>
</cp:coreProperties>
</file>