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76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F23" i="3" l="1"/>
  <c r="G31" i="3"/>
  <c r="G22" i="3"/>
  <c r="G13" i="3"/>
  <c r="G8" i="3"/>
  <c r="E17" i="3" l="1"/>
  <c r="F17" i="3"/>
  <c r="G17" i="3"/>
  <c r="E14" i="3"/>
  <c r="F14" i="3"/>
  <c r="G14" i="3"/>
  <c r="D33" i="3" l="1"/>
  <c r="G10" i="3" l="1"/>
  <c r="G7" i="3"/>
  <c r="G9" i="3"/>
  <c r="G12" i="3"/>
  <c r="G21" i="3"/>
  <c r="G24" i="3"/>
  <c r="G25" i="3"/>
  <c r="G26" i="3"/>
  <c r="G27" i="3"/>
  <c r="G29" i="3"/>
  <c r="G30" i="3"/>
  <c r="G34" i="3"/>
  <c r="G35" i="3"/>
  <c r="G36" i="3"/>
  <c r="G37" i="3"/>
  <c r="G41" i="3"/>
  <c r="G42" i="3"/>
  <c r="E7" i="3"/>
  <c r="E8" i="3"/>
  <c r="E9" i="3"/>
  <c r="E10" i="3"/>
  <c r="E12" i="3"/>
  <c r="E13" i="3"/>
  <c r="E21" i="3"/>
  <c r="E24" i="3"/>
  <c r="E25" i="3"/>
  <c r="E26" i="3"/>
  <c r="E27" i="3"/>
  <c r="E29" i="3"/>
  <c r="E34" i="3"/>
  <c r="E35" i="3"/>
  <c r="E36" i="3"/>
  <c r="E37" i="3"/>
  <c r="D14" i="3"/>
  <c r="C14" i="3"/>
  <c r="D17" i="3"/>
  <c r="C17" i="3"/>
  <c r="D38" i="3"/>
  <c r="D32" i="3" s="1"/>
  <c r="F38" i="3"/>
  <c r="C38" i="3"/>
  <c r="F33" i="3"/>
  <c r="G33" i="3" s="1"/>
  <c r="C33" i="3"/>
  <c r="E33" i="3" s="1"/>
  <c r="D23" i="3"/>
  <c r="C23" i="3"/>
  <c r="E23" i="3" l="1"/>
  <c r="G23" i="3"/>
  <c r="F32" i="3"/>
  <c r="G32" i="3" s="1"/>
  <c r="C32" i="3"/>
  <c r="E32" i="3" s="1"/>
  <c r="D6" i="3"/>
  <c r="C6" i="3"/>
  <c r="C5" i="3" s="1"/>
  <c r="F6" i="3"/>
  <c r="F5" i="3" s="1"/>
  <c r="F4" i="3" l="1"/>
  <c r="D5" i="3"/>
  <c r="E6" i="3"/>
  <c r="G6" i="3"/>
  <c r="C4" i="3"/>
  <c r="D4" i="3" l="1"/>
  <c r="E5" i="3"/>
  <c r="G5" i="3"/>
  <c r="E4" i="3" l="1"/>
  <c r="G4" i="3"/>
</calcChain>
</file>

<file path=xl/sharedStrings.xml><?xml version="1.0" encoding="utf-8"?>
<sst xmlns="http://schemas.openxmlformats.org/spreadsheetml/2006/main" count="82" uniqueCount="82">
  <si>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</si>
  <si>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</si>
  <si>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</si>
  <si>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</si>
  <si>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</si>
  <si>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</si>
  <si>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</si>
  <si>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</si>
  <si>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</si>
  <si>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</si>
  <si>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</si>
  <si>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</si>
  <si>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</si>
  <si>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</si>
  <si>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</si>
  <si>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</si>
  <si>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</si>
  <si>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</si>
  <si>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</si>
  <si>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</si>
  <si>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</si>
  <si>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</si>
  <si>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</si>
  <si>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</si>
  <si>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</si>
  <si>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</si>
  <si>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</si>
  <si>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</si>
  <si>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</si>
  <si>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</si>
  <si>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</si>
  <si>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</si>
  <si>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</si>
  <si>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</si>
  <si>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</si>
  <si>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</si>
  <si>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</si>
  <si>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</si>
  <si>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</si>
  <si>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</si>
  <si>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</si>
  <si>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</si>
  <si>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</si>
  <si>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</si>
  <si>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</si>
  <si>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</si>
  <si>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</si>
  <si>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</si>
  <si>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</si>
  <si>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</si>
  <si>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</si>
  <si>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</si>
  <si>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</si>
  <si>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</si>
  <si>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</si>
  <si>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</si>
  <si>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</si>
  <si>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</si>
  <si>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</si>
  <si>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</si>
  <si>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</si>
  <si>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</si>
  <si>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</si>
  <si>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</si>
  <si>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</si>
  <si>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</si>
  <si>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</si>
  <si>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</si>
  <si>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</si>
  <si>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</si>
  <si>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</si>
  <si>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</si>
  <si>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</si>
  <si>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</si>
  <si>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</si>
  <si>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План по решению о бюджете на 2018 год, 
тыс. руб.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</si>
  <si>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01.10.2018)</t>
  </si>
  <si>
    <t>Фактически исполнено по состоянию на 01.10.2018, 
тыс. руб.</t>
  </si>
  <si>
    <t>% исполнение годового плана по состоянию на 01.10.2018</t>
  </si>
  <si>
    <t>Фактически исполнено по состоянию на 01.10.2017, тыс. руб.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</si>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</sst>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3" fontId="2" fillId="0" borderId="0" xfId="0" applyNumberFormat="1" applyFont="1"/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0" sqref="E10"/>
    </sheetView>
  </sheetViews>
  <sheetFormatPr defaultRowHeight="18" x14ac:dyDescent="0.35"/>
  <cols>
    <col min="1" max="1" width="30.21875" style="1" customWidth="1"/>
    <col min="2" max="2" width="54.33203125" style="1" customWidth="1"/>
    <col min="3" max="3" width="16.5546875" style="24" customWidth="1"/>
    <col min="4" max="7" width="15.44140625" style="15" customWidth="1"/>
    <col min="8" max="16384" width="8.88671875" style="1"/>
  </cols>
  <sheetData>
    <row r="1" spans="1:7" ht="56.4" customHeight="1" x14ac:dyDescent="0.35">
      <c r="A1" s="17" t="s">
        <v>76</v>
      </c>
      <c r="B1" s="17"/>
      <c r="C1" s="17"/>
      <c r="D1" s="17"/>
      <c r="E1" s="17"/>
      <c r="F1" s="17"/>
      <c r="G1" s="17"/>
    </row>
    <row r="3" spans="1:7" ht="126" x14ac:dyDescent="0.35">
      <c r="A3" s="2" t="s">
        <v>0</v>
      </c>
      <c r="B3" s="2" t="s">
        <v>1</v>
      </c>
      <c r="C3" s="18" t="s">
        <v>75</v>
      </c>
      <c r="D3" s="3" t="s">
        <v>77</v>
      </c>
      <c r="E3" s="3" t="s">
        <v>78</v>
      </c>
      <c r="F3" s="3" t="s">
        <v>79</v>
      </c>
      <c r="G3" s="3" t="s">
        <v>2</v>
      </c>
    </row>
    <row r="4" spans="1:7" x14ac:dyDescent="0.35">
      <c r="A4" s="2"/>
      <c r="B4" s="4" t="s">
        <v>3</v>
      </c>
      <c r="C4" s="19">
        <f>C5+C32</f>
        <v>7603973</v>
      </c>
      <c r="D4" s="5">
        <f t="shared" ref="D4:F4" si="0">D5+D32</f>
        <v>5011726</v>
      </c>
      <c r="E4" s="6">
        <f>D4/C4</f>
        <v>0.6590930819980555</v>
      </c>
      <c r="F4" s="5">
        <f t="shared" si="0"/>
        <v>4321093</v>
      </c>
      <c r="G4" s="6">
        <f>D4/F4</f>
        <v>1.1598283119571831</v>
      </c>
    </row>
    <row r="5" spans="1:7" ht="34.799999999999997" x14ac:dyDescent="0.35">
      <c r="A5" s="7" t="s">
        <v>4</v>
      </c>
      <c r="B5" s="4" t="s">
        <v>5</v>
      </c>
      <c r="C5" s="19">
        <f>C6+C23</f>
        <v>3012618</v>
      </c>
      <c r="D5" s="5">
        <f t="shared" ref="D5:F5" si="1">D6+D23</f>
        <v>2311352</v>
      </c>
      <c r="E5" s="6">
        <f t="shared" ref="E5:E37" si="2">D5/C5</f>
        <v>0.76722372368484815</v>
      </c>
      <c r="F5" s="5">
        <f t="shared" si="1"/>
        <v>1873643</v>
      </c>
      <c r="G5" s="6">
        <f t="shared" ref="G5:G42" si="3">D5/F5</f>
        <v>1.23361387414785</v>
      </c>
    </row>
    <row r="6" spans="1:7" x14ac:dyDescent="0.35">
      <c r="A6" s="7"/>
      <c r="B6" s="8" t="s">
        <v>6</v>
      </c>
      <c r="C6" s="20">
        <f>C7+C9+C12+C14+C17+C21+C22</f>
        <v>2658042</v>
      </c>
      <c r="D6" s="9">
        <f t="shared" ref="D6:F6" si="4">D7+D9+D12+D14+D17+D21+D22</f>
        <v>1978567</v>
      </c>
      <c r="E6" s="6">
        <f t="shared" si="2"/>
        <v>0.74437010400889081</v>
      </c>
      <c r="F6" s="9">
        <f t="shared" si="4"/>
        <v>1602498</v>
      </c>
      <c r="G6" s="6">
        <f t="shared" si="3"/>
        <v>1.2346767359460042</v>
      </c>
    </row>
    <row r="7" spans="1:7" x14ac:dyDescent="0.35">
      <c r="A7" s="7" t="s">
        <v>7</v>
      </c>
      <c r="B7" s="4" t="s">
        <v>8</v>
      </c>
      <c r="C7" s="19">
        <v>2175795</v>
      </c>
      <c r="D7" s="5">
        <v>1558128</v>
      </c>
      <c r="E7" s="6">
        <f t="shared" si="2"/>
        <v>0.71611893583724573</v>
      </c>
      <c r="F7" s="5">
        <v>1254443</v>
      </c>
      <c r="G7" s="6">
        <f t="shared" si="3"/>
        <v>1.2420875241043237</v>
      </c>
    </row>
    <row r="8" spans="1:7" x14ac:dyDescent="0.35">
      <c r="A8" s="2" t="s">
        <v>9</v>
      </c>
      <c r="B8" s="8" t="s">
        <v>10</v>
      </c>
      <c r="C8" s="20">
        <v>2175795</v>
      </c>
      <c r="D8" s="10">
        <v>1558128</v>
      </c>
      <c r="E8" s="6">
        <f t="shared" si="2"/>
        <v>0.71611893583724573</v>
      </c>
      <c r="F8" s="10">
        <v>1254443</v>
      </c>
      <c r="G8" s="6">
        <f t="shared" si="3"/>
        <v>1.2420875241043237</v>
      </c>
    </row>
    <row r="9" spans="1:7" ht="69.599999999999994" x14ac:dyDescent="0.35">
      <c r="A9" s="7" t="s">
        <v>11</v>
      </c>
      <c r="B9" s="4" t="s">
        <v>12</v>
      </c>
      <c r="C9" s="19">
        <v>22008</v>
      </c>
      <c r="D9" s="5">
        <v>18454</v>
      </c>
      <c r="E9" s="6">
        <f t="shared" si="2"/>
        <v>0.83851326790258085</v>
      </c>
      <c r="F9" s="5">
        <v>14065</v>
      </c>
      <c r="G9" s="6">
        <f t="shared" si="3"/>
        <v>1.3120511908993957</v>
      </c>
    </row>
    <row r="10" spans="1:7" ht="54" x14ac:dyDescent="0.35">
      <c r="A10" s="2" t="s">
        <v>13</v>
      </c>
      <c r="B10" s="8" t="s">
        <v>14</v>
      </c>
      <c r="C10" s="20">
        <v>22008</v>
      </c>
      <c r="D10" s="9">
        <v>18454</v>
      </c>
      <c r="E10" s="6">
        <f t="shared" si="2"/>
        <v>0.83851326790258085</v>
      </c>
      <c r="F10" s="9">
        <v>14065</v>
      </c>
      <c r="G10" s="6">
        <f t="shared" si="3"/>
        <v>1.3120511908993957</v>
      </c>
    </row>
    <row r="11" spans="1:7" x14ac:dyDescent="0.35">
      <c r="A11" s="2"/>
      <c r="B11" s="11" t="s">
        <v>70</v>
      </c>
      <c r="C11" s="21"/>
      <c r="D11" s="10"/>
      <c r="E11" s="6"/>
      <c r="F11" s="9"/>
      <c r="G11" s="6"/>
    </row>
    <row r="12" spans="1:7" x14ac:dyDescent="0.35">
      <c r="A12" s="7" t="s">
        <v>15</v>
      </c>
      <c r="B12" s="4" t="s">
        <v>16</v>
      </c>
      <c r="C12" s="19">
        <v>429399</v>
      </c>
      <c r="D12" s="5">
        <v>376522</v>
      </c>
      <c r="E12" s="6">
        <f t="shared" si="2"/>
        <v>0.87685812030302823</v>
      </c>
      <c r="F12" s="5">
        <v>311087</v>
      </c>
      <c r="G12" s="6">
        <f t="shared" si="3"/>
        <v>1.2103430873035517</v>
      </c>
    </row>
    <row r="13" spans="1:7" ht="36" x14ac:dyDescent="0.35">
      <c r="A13" s="2" t="s">
        <v>17</v>
      </c>
      <c r="B13" s="8" t="s">
        <v>18</v>
      </c>
      <c r="C13" s="20">
        <v>325692</v>
      </c>
      <c r="D13" s="10">
        <v>293257</v>
      </c>
      <c r="E13" s="6">
        <f t="shared" si="2"/>
        <v>0.90041204573646272</v>
      </c>
      <c r="F13" s="10">
        <v>223066</v>
      </c>
      <c r="G13" s="6">
        <f t="shared" si="3"/>
        <v>1.3146647180655053</v>
      </c>
    </row>
    <row r="14" spans="1:7" x14ac:dyDescent="0.35">
      <c r="A14" s="7" t="s">
        <v>19</v>
      </c>
      <c r="B14" s="4" t="s">
        <v>20</v>
      </c>
      <c r="C14" s="19">
        <f>SUM(C15:C16)</f>
        <v>0</v>
      </c>
      <c r="D14" s="5">
        <f t="shared" ref="D14:G14" si="5">SUM(D15:D16)</f>
        <v>0</v>
      </c>
      <c r="E14" s="5">
        <f t="shared" si="5"/>
        <v>0</v>
      </c>
      <c r="F14" s="5">
        <f t="shared" si="5"/>
        <v>0</v>
      </c>
      <c r="G14" s="5">
        <f t="shared" si="5"/>
        <v>0</v>
      </c>
    </row>
    <row r="15" spans="1:7" x14ac:dyDescent="0.35">
      <c r="A15" s="2" t="s">
        <v>72</v>
      </c>
      <c r="B15" s="8" t="s">
        <v>71</v>
      </c>
      <c r="C15" s="20"/>
      <c r="D15" s="10"/>
      <c r="E15" s="6"/>
      <c r="F15" s="10"/>
      <c r="G15" s="6"/>
    </row>
    <row r="16" spans="1:7" x14ac:dyDescent="0.35">
      <c r="A16" s="2" t="s">
        <v>74</v>
      </c>
      <c r="B16" s="8" t="s">
        <v>73</v>
      </c>
      <c r="C16" s="20"/>
      <c r="D16" s="9"/>
      <c r="E16" s="6"/>
      <c r="F16" s="9"/>
      <c r="G16" s="6"/>
    </row>
    <row r="17" spans="1:7" ht="52.2" x14ac:dyDescent="0.35">
      <c r="A17" s="7" t="s">
        <v>21</v>
      </c>
      <c r="B17" s="4" t="s">
        <v>22</v>
      </c>
      <c r="C17" s="19">
        <f>SUM(C18:C20)</f>
        <v>0</v>
      </c>
      <c r="D17" s="5">
        <f t="shared" ref="D17:G17" si="6">SUM(D18:D20)</f>
        <v>0</v>
      </c>
      <c r="E17" s="5">
        <f t="shared" si="6"/>
        <v>0</v>
      </c>
      <c r="F17" s="5">
        <f t="shared" si="6"/>
        <v>0</v>
      </c>
      <c r="G17" s="5">
        <f t="shared" si="6"/>
        <v>0</v>
      </c>
    </row>
    <row r="18" spans="1:7" ht="36" x14ac:dyDescent="0.35">
      <c r="A18" s="2" t="s">
        <v>23</v>
      </c>
      <c r="B18" s="8" t="s">
        <v>24</v>
      </c>
      <c r="C18" s="20"/>
      <c r="D18" s="10"/>
      <c r="E18" s="6"/>
      <c r="F18" s="10"/>
      <c r="G18" s="6"/>
    </row>
    <row r="19" spans="1:7" ht="54" x14ac:dyDescent="0.35">
      <c r="A19" s="2" t="s">
        <v>25</v>
      </c>
      <c r="B19" s="8" t="s">
        <v>26</v>
      </c>
      <c r="C19" s="20"/>
      <c r="D19" s="10"/>
      <c r="E19" s="6"/>
      <c r="F19" s="10"/>
      <c r="G19" s="6"/>
    </row>
    <row r="20" spans="1:7" ht="54" x14ac:dyDescent="0.35">
      <c r="A20" s="2" t="s">
        <v>27</v>
      </c>
      <c r="B20" s="8" t="s">
        <v>28</v>
      </c>
      <c r="C20" s="22"/>
      <c r="D20" s="10"/>
      <c r="E20" s="6"/>
      <c r="F20" s="10"/>
      <c r="G20" s="6"/>
    </row>
    <row r="21" spans="1:7" x14ac:dyDescent="0.35">
      <c r="A21" s="7" t="s">
        <v>29</v>
      </c>
      <c r="B21" s="4" t="s">
        <v>30</v>
      </c>
      <c r="C21" s="19">
        <v>30840</v>
      </c>
      <c r="D21" s="12">
        <v>25463</v>
      </c>
      <c r="E21" s="6">
        <f t="shared" si="2"/>
        <v>0.82564850843060955</v>
      </c>
      <c r="F21" s="12">
        <v>22890</v>
      </c>
      <c r="G21" s="6">
        <f t="shared" si="3"/>
        <v>1.1124071647007427</v>
      </c>
    </row>
    <row r="22" spans="1:7" ht="69.599999999999994" x14ac:dyDescent="0.35">
      <c r="A22" s="7" t="s">
        <v>31</v>
      </c>
      <c r="B22" s="4" t="s">
        <v>32</v>
      </c>
      <c r="C22" s="19"/>
      <c r="D22" s="12"/>
      <c r="E22" s="6"/>
      <c r="F22" s="12">
        <v>13</v>
      </c>
      <c r="G22" s="6">
        <f t="shared" si="3"/>
        <v>0</v>
      </c>
    </row>
    <row r="23" spans="1:7" x14ac:dyDescent="0.35">
      <c r="A23" s="2"/>
      <c r="B23" s="8" t="s">
        <v>33</v>
      </c>
      <c r="C23" s="20">
        <f>C24+C25+C26+C27+C28+C29+C30</f>
        <v>354576</v>
      </c>
      <c r="D23" s="9">
        <f t="shared" ref="D23" si="7">D24+D25+D26+D27+D28+D29+D30</f>
        <v>332785</v>
      </c>
      <c r="E23" s="6">
        <f t="shared" si="2"/>
        <v>0.93854349984206487</v>
      </c>
      <c r="F23" s="9">
        <f>F24+F25+F26+F27+F28+F29+F30+F31</f>
        <v>271145</v>
      </c>
      <c r="G23" s="6">
        <f t="shared" si="3"/>
        <v>1.2273322392078039</v>
      </c>
    </row>
    <row r="24" spans="1:7" ht="69.599999999999994" x14ac:dyDescent="0.35">
      <c r="A24" s="7" t="s">
        <v>34</v>
      </c>
      <c r="B24" s="4" t="s">
        <v>35</v>
      </c>
      <c r="C24" s="19">
        <v>222545</v>
      </c>
      <c r="D24" s="12">
        <v>148028</v>
      </c>
      <c r="E24" s="6">
        <f t="shared" si="2"/>
        <v>0.66515985531016197</v>
      </c>
      <c r="F24" s="12">
        <v>174476</v>
      </c>
      <c r="G24" s="6">
        <f t="shared" si="3"/>
        <v>0.84841468167541667</v>
      </c>
    </row>
    <row r="25" spans="1:7" ht="34.799999999999997" x14ac:dyDescent="0.35">
      <c r="A25" s="7" t="s">
        <v>36</v>
      </c>
      <c r="B25" s="4" t="s">
        <v>37</v>
      </c>
      <c r="C25" s="19">
        <v>11195</v>
      </c>
      <c r="D25" s="12">
        <v>8526</v>
      </c>
      <c r="E25" s="6">
        <f t="shared" si="2"/>
        <v>0.76158999553372042</v>
      </c>
      <c r="F25" s="12">
        <v>8824</v>
      </c>
      <c r="G25" s="6">
        <f t="shared" si="3"/>
        <v>0.9662284678150499</v>
      </c>
    </row>
    <row r="26" spans="1:7" ht="52.2" x14ac:dyDescent="0.35">
      <c r="A26" s="7" t="s">
        <v>38</v>
      </c>
      <c r="B26" s="4" t="s">
        <v>39</v>
      </c>
      <c r="C26" s="19">
        <v>1800</v>
      </c>
      <c r="D26" s="12">
        <v>3073</v>
      </c>
      <c r="E26" s="6">
        <f t="shared" si="2"/>
        <v>1.7072222222222222</v>
      </c>
      <c r="F26" s="12">
        <v>3764</v>
      </c>
      <c r="G26" s="6">
        <f t="shared" si="3"/>
        <v>0.81641870350690759</v>
      </c>
    </row>
    <row r="27" spans="1:7" ht="52.2" x14ac:dyDescent="0.35">
      <c r="A27" s="7" t="s">
        <v>40</v>
      </c>
      <c r="B27" s="4" t="s">
        <v>41</v>
      </c>
      <c r="C27" s="19">
        <v>47956</v>
      </c>
      <c r="D27" s="12">
        <v>64926</v>
      </c>
      <c r="E27" s="6">
        <f t="shared" si="2"/>
        <v>1.3538660438735508</v>
      </c>
      <c r="F27" s="12">
        <v>53629</v>
      </c>
      <c r="G27" s="6">
        <f t="shared" si="3"/>
        <v>1.2106509537750099</v>
      </c>
    </row>
    <row r="28" spans="1:7" ht="34.799999999999997" x14ac:dyDescent="0.35">
      <c r="A28" s="7" t="s">
        <v>42</v>
      </c>
      <c r="B28" s="4" t="s">
        <v>43</v>
      </c>
      <c r="C28" s="19"/>
      <c r="D28" s="12"/>
      <c r="E28" s="6"/>
      <c r="F28" s="12"/>
      <c r="G28" s="6"/>
    </row>
    <row r="29" spans="1:7" ht="34.799999999999997" x14ac:dyDescent="0.35">
      <c r="A29" s="7" t="s">
        <v>44</v>
      </c>
      <c r="B29" s="4" t="s">
        <v>45</v>
      </c>
      <c r="C29" s="19">
        <v>21080</v>
      </c>
      <c r="D29" s="12">
        <v>32986</v>
      </c>
      <c r="E29" s="6">
        <f t="shared" si="2"/>
        <v>1.5648007590132826</v>
      </c>
      <c r="F29" s="12">
        <v>17632</v>
      </c>
      <c r="G29" s="6">
        <f t="shared" si="3"/>
        <v>1.8708030852994555</v>
      </c>
    </row>
    <row r="30" spans="1:7" x14ac:dyDescent="0.35">
      <c r="A30" s="7" t="s">
        <v>46</v>
      </c>
      <c r="B30" s="13" t="s">
        <v>47</v>
      </c>
      <c r="C30" s="23">
        <v>50000</v>
      </c>
      <c r="D30" s="12">
        <v>75246</v>
      </c>
      <c r="E30" s="6">
        <f t="shared" si="2"/>
        <v>1.50492</v>
      </c>
      <c r="F30" s="12">
        <v>12851</v>
      </c>
      <c r="G30" s="6">
        <f t="shared" si="3"/>
        <v>5.8552641817757376</v>
      </c>
    </row>
    <row r="31" spans="1:7" ht="69.599999999999994" x14ac:dyDescent="0.35">
      <c r="A31" s="7" t="s">
        <v>80</v>
      </c>
      <c r="B31" s="16" t="s">
        <v>81</v>
      </c>
      <c r="C31" s="23"/>
      <c r="D31" s="12"/>
      <c r="E31" s="6"/>
      <c r="F31" s="12">
        <v>-31</v>
      </c>
      <c r="G31" s="6">
        <f t="shared" si="3"/>
        <v>0</v>
      </c>
    </row>
    <row r="32" spans="1:7" x14ac:dyDescent="0.35">
      <c r="A32" s="7" t="s">
        <v>48</v>
      </c>
      <c r="B32" s="4" t="s">
        <v>49</v>
      </c>
      <c r="C32" s="23">
        <f>C33+C38+C40+C41+C42</f>
        <v>4591355</v>
      </c>
      <c r="D32" s="12">
        <f t="shared" ref="D32:F32" si="8">D33+D38+D40+D41+D42</f>
        <v>2700374</v>
      </c>
      <c r="E32" s="6">
        <f t="shared" si="2"/>
        <v>0.58814315164041986</v>
      </c>
      <c r="F32" s="12">
        <f t="shared" si="8"/>
        <v>2447450</v>
      </c>
      <c r="G32" s="6">
        <f t="shared" si="3"/>
        <v>1.1033418455943942</v>
      </c>
    </row>
    <row r="33" spans="1:7" ht="52.2" x14ac:dyDescent="0.35">
      <c r="A33" s="7" t="s">
        <v>50</v>
      </c>
      <c r="B33" s="4" t="s">
        <v>51</v>
      </c>
      <c r="C33" s="23">
        <f>C34+C35+C36+C37</f>
        <v>4591355</v>
      </c>
      <c r="D33" s="12">
        <f t="shared" ref="D33:F33" si="9">D34+D35+D36+D37</f>
        <v>2705388</v>
      </c>
      <c r="E33" s="6">
        <f t="shared" si="2"/>
        <v>0.58923520398662266</v>
      </c>
      <c r="F33" s="12">
        <f t="shared" si="9"/>
        <v>2443857</v>
      </c>
      <c r="G33" s="6">
        <f t="shared" si="3"/>
        <v>1.1070156723572615</v>
      </c>
    </row>
    <row r="34" spans="1:7" ht="36" x14ac:dyDescent="0.35">
      <c r="A34" s="2" t="s">
        <v>52</v>
      </c>
      <c r="B34" s="8" t="s">
        <v>53</v>
      </c>
      <c r="C34" s="21">
        <v>7796</v>
      </c>
      <c r="D34" s="10">
        <v>5847</v>
      </c>
      <c r="E34" s="6">
        <f t="shared" si="2"/>
        <v>0.75</v>
      </c>
      <c r="F34" s="10">
        <v>226749</v>
      </c>
      <c r="G34" s="6">
        <f t="shared" si="3"/>
        <v>2.5786221769445509E-2</v>
      </c>
    </row>
    <row r="35" spans="1:7" ht="54" x14ac:dyDescent="0.35">
      <c r="A35" s="2" t="s">
        <v>54</v>
      </c>
      <c r="B35" s="8" t="s">
        <v>55</v>
      </c>
      <c r="C35" s="21">
        <v>906784</v>
      </c>
      <c r="D35" s="10">
        <v>204408</v>
      </c>
      <c r="E35" s="6">
        <f t="shared" si="2"/>
        <v>0.22542082789286091</v>
      </c>
      <c r="F35" s="10">
        <v>59749</v>
      </c>
      <c r="G35" s="6">
        <f t="shared" si="3"/>
        <v>3.4211116504041907</v>
      </c>
    </row>
    <row r="36" spans="1:7" ht="36" x14ac:dyDescent="0.35">
      <c r="A36" s="2" t="s">
        <v>56</v>
      </c>
      <c r="B36" s="8" t="s">
        <v>57</v>
      </c>
      <c r="C36" s="21">
        <v>3045556</v>
      </c>
      <c r="D36" s="10">
        <v>2313918</v>
      </c>
      <c r="E36" s="6">
        <f t="shared" si="2"/>
        <v>0.75976865964703977</v>
      </c>
      <c r="F36" s="10">
        <v>2103670</v>
      </c>
      <c r="G36" s="6">
        <f t="shared" si="3"/>
        <v>1.0999434321923116</v>
      </c>
    </row>
    <row r="37" spans="1:7" x14ac:dyDescent="0.35">
      <c r="A37" s="2" t="s">
        <v>58</v>
      </c>
      <c r="B37" s="8" t="s">
        <v>59</v>
      </c>
      <c r="C37" s="21">
        <v>631219</v>
      </c>
      <c r="D37" s="10">
        <v>181215</v>
      </c>
      <c r="E37" s="6">
        <f t="shared" si="2"/>
        <v>0.28708736587460137</v>
      </c>
      <c r="F37" s="10">
        <v>53689</v>
      </c>
      <c r="G37" s="6">
        <f t="shared" si="3"/>
        <v>3.3752724021680418</v>
      </c>
    </row>
    <row r="38" spans="1:7" ht="52.2" x14ac:dyDescent="0.35">
      <c r="A38" s="7" t="s">
        <v>60</v>
      </c>
      <c r="B38" s="4" t="s">
        <v>61</v>
      </c>
      <c r="C38" s="23">
        <f>C39</f>
        <v>0</v>
      </c>
      <c r="D38" s="12">
        <f t="shared" ref="D38:F38" si="10">D39</f>
        <v>0</v>
      </c>
      <c r="E38" s="6"/>
      <c r="F38" s="12">
        <f t="shared" si="10"/>
        <v>0</v>
      </c>
      <c r="G38" s="6"/>
    </row>
    <row r="39" spans="1:7" ht="126" x14ac:dyDescent="0.35">
      <c r="A39" s="2" t="s">
        <v>62</v>
      </c>
      <c r="B39" s="8" t="s">
        <v>63</v>
      </c>
      <c r="C39" s="21"/>
      <c r="D39" s="10"/>
      <c r="E39" s="6"/>
      <c r="F39" s="10"/>
      <c r="G39" s="6"/>
    </row>
    <row r="40" spans="1:7" ht="34.799999999999997" x14ac:dyDescent="0.35">
      <c r="A40" s="7" t="s">
        <v>64</v>
      </c>
      <c r="B40" s="4" t="s">
        <v>65</v>
      </c>
      <c r="C40" s="23"/>
      <c r="D40" s="12"/>
      <c r="E40" s="6"/>
      <c r="F40" s="12">
        <v>8500</v>
      </c>
      <c r="G40" s="6"/>
    </row>
    <row r="41" spans="1:7" ht="174" x14ac:dyDescent="0.35">
      <c r="A41" s="7" t="s">
        <v>66</v>
      </c>
      <c r="B41" s="4" t="s">
        <v>67</v>
      </c>
      <c r="C41" s="23"/>
      <c r="D41" s="12">
        <v>1703</v>
      </c>
      <c r="E41" s="6"/>
      <c r="F41" s="12">
        <v>370</v>
      </c>
      <c r="G41" s="6">
        <f t="shared" si="3"/>
        <v>4.602702702702703</v>
      </c>
    </row>
    <row r="42" spans="1:7" ht="87" x14ac:dyDescent="0.35">
      <c r="A42" s="7" t="s">
        <v>68</v>
      </c>
      <c r="B42" s="4" t="s">
        <v>69</v>
      </c>
      <c r="C42" s="23"/>
      <c r="D42" s="12">
        <v>-6717</v>
      </c>
      <c r="E42" s="6"/>
      <c r="F42" s="12">
        <v>-5277</v>
      </c>
      <c r="G42" s="6">
        <f t="shared" si="3"/>
        <v>1.2728823194997156</v>
      </c>
    </row>
    <row r="44" spans="1:7" x14ac:dyDescent="0.35">
      <c r="A44" s="14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2018-09-24T08:05:40Z</cp:lastPrinted>
  <dcterms:created xsi:type="dcterms:W3CDTF">2017-12-11T14:03:53Z</dcterms:created>
  <dcterms:modified xsi:type="dcterms:W3CDTF">2018-10-29T08:56:15Z</dcterms:modified>
</cp:coreProperties>
</file>