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8" windowWidth="19440" windowHeight="6960" activeTab="0"/>
  </bookViews>
  <sheets>
    <sheet name="Лист1" sheetId="1" r:id="rId1"/>
  </sheets>
  <definedNames>
    <definedName name="_xlnm.Print_Titles" localSheetId="0">'Лист1'!$5:$8</definedName>
    <definedName name="_xlnm.Print_Area" localSheetId="0">'Лист1'!$B$3:$F$32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<sst xmlns="http://schemas.openxmlformats.org/spreadsheetml/2006/main" count="35" uniqueCount="35">
  <si>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Наименование доходов</t>
  </si>
  <si>
    <t>отклонение исполнения от плана</t>
  </si>
  <si>
    <t>%</t>
  </si>
  <si>
    <t>гр.6/гр9*100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</si>
  <si>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</si>
  <si>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</si>
  <si>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</si>
  <si>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</si>
  <si>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</si>
  <si>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</si>
  <si>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</si>
  <si>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</si>
  <si>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 xml:space="preserve"> Дивиденды по акциям</t>
  </si>
  <si>
    <t>Доходы от сдачи в аренду имущества</t>
  </si>
  <si>
    <t>Отчисления от чистой прибыли МУП</t>
  </si>
  <si>
    <t>Средства, получаемые от передачи имущества по договору доверительного управления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</si>
  <si>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</si>
  <si>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</si>
  <si>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</si>
  <si>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</si>
  <si>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</si>
  <si>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</si>
  <si>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</si>
  <si>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 xml:space="preserve"> </t>
  </si>
  <si>
    <t>Плата за увеличение площади земельных участков , находящихся в частной собственности</t>
  </si>
  <si>
    <r>
      <t xml:space="preserve">(+) </t>
    </r>
    <r>
      <rPr>
        <sz val="9"/>
        <rFont val="Times New Roman"/>
        <family val="1"/>
      </rPr>
      <t>перевыполнение</t>
    </r>
    <r>
      <rPr>
        <sz val="11"/>
        <rFont val="Times New Roman"/>
        <family val="1"/>
      </rPr>
      <t xml:space="preserve">,          (-) </t>
    </r>
    <r>
      <rPr>
        <sz val="9"/>
        <rFont val="Times New Roman"/>
        <family val="1"/>
      </rPr>
      <t>невыполнение</t>
    </r>
    <r>
      <rPr>
        <sz val="11"/>
        <rFont val="Times New Roman"/>
        <family val="1"/>
      </rPr>
      <t xml:space="preserve"> (тыс. руб.)</t>
    </r>
  </si>
  <si>
    <t>=гр.6-гр.9</t>
  </si>
  <si>
    <t>Анализ поступления доходов в бюджет Щёлковского муниципального района в 2016 году (оперативная информация).</t>
  </si>
  <si>
    <t>Прочие доходы от использования муниципального  имущества (установка и эксплуатация рекламной конструкции) в т.ч.:</t>
  </si>
  <si>
    <t xml:space="preserve"> Налог на доходы физических лиц </t>
  </si>
  <si>
    <t>Доходы от продажи земельных участков</t>
  </si>
  <si>
    <t xml:space="preserve">Доходы, получаемые в виде арендной платы за земельные участки </t>
  </si>
  <si>
    <t xml:space="preserve">Уточнённый план 2016 года (тыс.руб.) </t>
  </si>
  <si>
    <t>Анализ поступления доходов в бюджет Щёлковского муниципального района за 2 квартал 2016 года</t>
  </si>
  <si>
    <t>Поступило за 2 квартал 2016  (тыс. руб.)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</si>
</sst>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0.000000"/>
    <numFmt numFmtId="178" formatCode="0.00000"/>
    <numFmt numFmtId="179" formatCode="0.0000"/>
    <numFmt numFmtId="18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0" fillId="0" borderId="0" xfId="0" applyBorder="1" applyAlignment="1">
      <alignment/>
    </xf>
    <xf numFmtId="3" fontId="48" fillId="33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2"/>
  <sheetViews>
    <sheetView tabSelected="1" zoomScale="85" zoomScaleNormal="85" zoomScalePageLayoutView="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8" sqref="A8"/>
      <selection pane="bottomRight" activeCell="D32" sqref="D32"/>
    </sheetView>
  </sheetViews>
  <sheetFormatPr defaultColWidth="11.140625" defaultRowHeight="15"/>
  <cols>
    <col min="1" max="1" width="2.8515625" style="0" customWidth="1"/>
    <col min="2" max="2" width="34.28125" style="0" customWidth="1"/>
    <col min="3" max="3" width="15.140625" style="21" customWidth="1"/>
    <col min="4" max="4" width="14.7109375" style="1" customWidth="1"/>
    <col min="5" max="5" width="15.00390625" style="0" customWidth="1"/>
    <col min="6" max="6" width="10.57421875" style="0" customWidth="1"/>
    <col min="7" max="7" width="8.7109375" style="0" customWidth="1"/>
    <col min="8" max="8" width="9.00390625" style="0" customWidth="1"/>
    <col min="9" max="9" width="9.421875" style="0" customWidth="1"/>
    <col min="10" max="10" width="9.28125" style="0" customWidth="1"/>
    <col min="11" max="11" width="9.57421875" style="0" customWidth="1"/>
    <col min="12" max="14" width="9.8515625" style="0" customWidth="1"/>
    <col min="15" max="17" width="9.57421875" style="0" customWidth="1"/>
    <col min="18" max="18" width="9.7109375" style="0" customWidth="1"/>
    <col min="19" max="20" width="9.421875" style="0" customWidth="1"/>
    <col min="21" max="22" width="9.57421875" style="0" customWidth="1"/>
    <col min="23" max="24" width="9.7109375" style="0" customWidth="1"/>
    <col min="25" max="25" width="10.00390625" style="0" customWidth="1"/>
    <col min="26" max="27" width="10.28125" style="0" customWidth="1"/>
    <col min="28" max="28" width="10.421875" style="0" customWidth="1"/>
    <col min="29" max="29" width="10.57421875" style="0" customWidth="1"/>
    <col min="30" max="30" width="10.28125" style="0" customWidth="1"/>
    <col min="31" max="32" width="9.8515625" style="0" customWidth="1"/>
    <col min="33" max="33" width="9.7109375" style="0" customWidth="1"/>
    <col min="34" max="34" width="9.8515625" style="0" customWidth="1"/>
    <col min="35" max="35" width="9.7109375" style="0" customWidth="1"/>
    <col min="36" max="36" width="9.421875" style="0" customWidth="1"/>
    <col min="37" max="37" width="9.28125" style="0" customWidth="1"/>
    <col min="38" max="38" width="9.00390625" style="0" customWidth="1"/>
    <col min="39" max="39" width="8.7109375" style="0" customWidth="1"/>
    <col min="40" max="40" width="9.140625" style="0" customWidth="1"/>
    <col min="41" max="41" width="9.00390625" style="0" customWidth="1"/>
    <col min="42" max="42" width="9.140625" style="0" customWidth="1"/>
    <col min="43" max="43" width="9.28125" style="0" customWidth="1"/>
    <col min="44" max="44" width="9.421875" style="0" customWidth="1"/>
    <col min="45" max="45" width="9.57421875" style="0" customWidth="1"/>
    <col min="46" max="48" width="9.421875" style="0" customWidth="1"/>
    <col min="49" max="49" width="9.8515625" style="0" customWidth="1"/>
    <col min="50" max="55" width="9.57421875" style="0" customWidth="1"/>
    <col min="56" max="56" width="9.8515625" style="0" customWidth="1"/>
    <col min="57" max="57" width="9.57421875" style="0" customWidth="1"/>
    <col min="58" max="58" width="9.7109375" style="0" customWidth="1"/>
    <col min="59" max="59" width="10.00390625" style="0" customWidth="1"/>
    <col min="60" max="60" width="9.7109375" style="0" customWidth="1"/>
    <col min="61" max="61" width="9.57421875" style="0" customWidth="1"/>
    <col min="62" max="62" width="9.8515625" style="0" customWidth="1"/>
    <col min="63" max="63" width="9.57421875" style="0" customWidth="1"/>
    <col min="64" max="64" width="9.28125" style="0" customWidth="1"/>
    <col min="65" max="66" width="9.140625" style="0" customWidth="1"/>
    <col min="67" max="67" width="8.8515625" style="0" customWidth="1"/>
    <col min="68" max="68" width="8.7109375" style="0" customWidth="1"/>
    <col min="69" max="69" width="8.57421875" style="0" customWidth="1"/>
    <col min="70" max="70" width="8.421875" style="0" customWidth="1"/>
    <col min="71" max="72" width="8.28125" style="0" customWidth="1"/>
    <col min="73" max="73" width="8.140625" style="0" customWidth="1"/>
    <col min="74" max="74" width="8.28125" style="0" customWidth="1"/>
    <col min="75" max="75" width="8.421875" style="0" customWidth="1"/>
    <col min="76" max="76" width="8.7109375" style="0" customWidth="1"/>
    <col min="77" max="77" width="8.8515625" style="0" customWidth="1"/>
    <col min="78" max="78" width="9.28125" style="0" customWidth="1"/>
    <col min="79" max="79" width="9.421875" style="0" customWidth="1"/>
    <col min="80" max="80" width="9.28125" style="0" customWidth="1"/>
    <col min="81" max="81" width="9.140625" style="0" customWidth="1"/>
    <col min="82" max="82" width="9.00390625" style="0" customWidth="1"/>
    <col min="83" max="83" width="9.140625" style="0" customWidth="1"/>
    <col min="84" max="84" width="9.28125" style="0" customWidth="1"/>
    <col min="85" max="86" width="9.421875" style="0" customWidth="1"/>
    <col min="87" max="88" width="9.57421875" style="0" customWidth="1"/>
    <col min="89" max="89" width="9.7109375" style="0" customWidth="1"/>
    <col min="90" max="91" width="9.421875" style="0" customWidth="1"/>
    <col min="92" max="92" width="9.28125" style="0" customWidth="1"/>
    <col min="93" max="93" width="9.7109375" style="0" customWidth="1"/>
    <col min="94" max="95" width="9.421875" style="0" customWidth="1"/>
    <col min="96" max="98" width="9.140625" style="0" customWidth="1"/>
    <col min="99" max="99" width="9.28125" style="0" customWidth="1"/>
    <col min="100" max="101" width="9.7109375" style="0" customWidth="1"/>
    <col min="102" max="105" width="9.8515625" style="0" customWidth="1"/>
    <col min="106" max="107" width="10.00390625" style="0" customWidth="1"/>
    <col min="108" max="108" width="9.7109375" style="0" customWidth="1"/>
    <col min="109" max="110" width="10.00390625" style="0" customWidth="1"/>
    <col min="111" max="111" width="10.28125" style="0" customWidth="1"/>
    <col min="112" max="113" width="10.57421875" style="0" customWidth="1"/>
    <col min="114" max="114" width="10.8515625" style="0" customWidth="1"/>
    <col min="115" max="115" width="11.00390625" style="0" customWidth="1"/>
    <col min="116" max="116" width="11.421875" style="0" customWidth="1"/>
    <col min="117" max="117" width="11.28125" style="0" customWidth="1"/>
    <col min="118" max="121" width="11.00390625" style="0" customWidth="1"/>
    <col min="122" max="122" width="11.421875" style="0" customWidth="1"/>
    <col min="123" max="123" width="11.57421875" style="0" customWidth="1"/>
    <col min="124" max="124" width="11.8515625" style="0" customWidth="1"/>
    <col min="125" max="125" width="12.57421875" style="0" customWidth="1"/>
    <col min="126" max="126" width="10.421875" style="0" customWidth="1"/>
    <col min="127" max="127" width="9.8515625" style="0" customWidth="1"/>
    <col min="128" max="148" width="10.140625" style="0" customWidth="1"/>
    <col min="149" max="149" width="9.00390625" style="0" customWidth="1"/>
    <col min="150" max="150" width="9.8515625" style="0" customWidth="1"/>
    <col min="151" max="153" width="10.140625" style="0" customWidth="1"/>
    <col min="154" max="154" width="11.00390625" style="0" customWidth="1"/>
    <col min="155" max="155" width="10.421875" style="0" customWidth="1"/>
    <col min="156" max="171" width="10.140625" style="0" customWidth="1"/>
    <col min="172" max="172" width="9.421875" style="0" customWidth="1"/>
    <col min="173" max="173" width="9.8515625" style="0" customWidth="1"/>
    <col min="174" max="174" width="9.57421875" style="0" customWidth="1"/>
    <col min="175" max="175" width="9.7109375" style="0" customWidth="1"/>
    <col min="176" max="178" width="9.421875" style="0" customWidth="1"/>
    <col min="179" max="179" width="9.7109375" style="0" customWidth="1"/>
    <col min="180" max="180" width="9.421875" style="0" customWidth="1"/>
    <col min="181" max="182" width="9.8515625" style="0" customWidth="1"/>
    <col min="183" max="183" width="9.140625" style="0" customWidth="1"/>
    <col min="184" max="185" width="8.57421875" style="0" customWidth="1"/>
  </cols>
  <sheetData>
    <row r="1" spans="1:6" ht="12.75" customHeight="1">
      <c r="A1" t="s">
        <v>23</v>
      </c>
      <c r="B1" s="36" t="s">
        <v>27</v>
      </c>
      <c r="C1" s="36"/>
      <c r="D1" s="36"/>
      <c r="E1" s="36"/>
      <c r="F1" s="36"/>
    </row>
    <row r="2" spans="2:6" ht="12.75" customHeight="1">
      <c r="B2" s="36"/>
      <c r="C2" s="36"/>
      <c r="D2" s="36"/>
      <c r="E2" s="36"/>
      <c r="F2" s="36"/>
    </row>
    <row r="3" spans="2:6" ht="50.25" customHeight="1">
      <c r="B3" s="34" t="s">
        <v>33</v>
      </c>
      <c r="C3" s="34"/>
      <c r="D3" s="34"/>
      <c r="E3" s="34"/>
      <c r="F3" s="34"/>
    </row>
    <row r="4" spans="2:6" ht="53.25" customHeight="1" hidden="1">
      <c r="B4" s="35"/>
      <c r="C4" s="35"/>
      <c r="D4" s="35"/>
      <c r="E4" s="35"/>
      <c r="F4" s="35"/>
    </row>
    <row r="5" spans="2:6" s="22" customFormat="1" ht="46.5" customHeight="1">
      <c r="B5" s="37" t="s">
        <v>0</v>
      </c>
      <c r="C5" s="38" t="s">
        <v>34</v>
      </c>
      <c r="D5" s="37" t="s">
        <v>32</v>
      </c>
      <c r="E5" s="37" t="s">
        <v>1</v>
      </c>
      <c r="F5" s="37"/>
    </row>
    <row r="6" spans="1:189" s="2" customFormat="1" ht="66" customHeight="1">
      <c r="A6"/>
      <c r="B6" s="37"/>
      <c r="C6" s="39"/>
      <c r="D6" s="37"/>
      <c r="E6" s="25" t="s">
        <v>25</v>
      </c>
      <c r="F6" s="26" t="s">
        <v>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 s="29"/>
      <c r="GC6" s="22"/>
      <c r="GD6" s="22"/>
      <c r="GE6" s="22"/>
      <c r="GF6" s="22"/>
      <c r="GG6" s="22"/>
    </row>
    <row r="7" spans="2:6" ht="12.75" customHeight="1">
      <c r="B7" s="27">
        <v>1</v>
      </c>
      <c r="C7" s="28">
        <v>6</v>
      </c>
      <c r="D7" s="27">
        <v>9</v>
      </c>
      <c r="E7" s="27">
        <v>10</v>
      </c>
      <c r="F7" s="27">
        <v>11</v>
      </c>
    </row>
    <row r="8" spans="2:6" ht="12.75" customHeight="1">
      <c r="B8" s="2"/>
      <c r="C8" s="4"/>
      <c r="D8" s="3"/>
      <c r="E8" s="3" t="s">
        <v>26</v>
      </c>
      <c r="F8" s="3" t="s">
        <v>3</v>
      </c>
    </row>
    <row r="9" spans="2:6" ht="24" customHeight="1">
      <c r="B9" s="5" t="s">
        <v>4</v>
      </c>
      <c r="C9" s="23">
        <f>SUM(C10:C30)</f>
        <v>1131344</v>
      </c>
      <c r="D9" s="6">
        <v>2610868</v>
      </c>
      <c r="E9" s="7">
        <f>C9-D9</f>
        <v>-1479524</v>
      </c>
      <c r="F9" s="8">
        <f>C9/D9*100</f>
        <v>43.33210258044451</v>
      </c>
    </row>
    <row r="10" spans="2:6" ht="20.25" customHeight="1">
      <c r="B10" s="12" t="s">
        <v>29</v>
      </c>
      <c r="C10" s="31">
        <v>732745</v>
      </c>
      <c r="D10" s="30">
        <v>1562810</v>
      </c>
      <c r="E10" s="32">
        <f aca="true" t="shared" si="0" ref="E10:E32">C10-D10</f>
        <v>-830065</v>
      </c>
      <c r="F10" s="8">
        <f aca="true" t="shared" si="1" ref="F10:F32">C10/D10*100</f>
        <v>46.88637774265585</v>
      </c>
    </row>
    <row r="11" spans="2:6" ht="30.75">
      <c r="B11" s="11" t="s">
        <v>5</v>
      </c>
      <c r="C11" s="10">
        <v>118573</v>
      </c>
      <c r="D11" s="9">
        <v>197070</v>
      </c>
      <c r="E11" s="32">
        <f t="shared" si="0"/>
        <v>-78497</v>
      </c>
      <c r="F11" s="8">
        <f t="shared" si="1"/>
        <v>60.167960623128835</v>
      </c>
    </row>
    <row r="12" spans="2:6" ht="27" customHeight="1">
      <c r="B12" s="12" t="s">
        <v>6</v>
      </c>
      <c r="C12" s="10">
        <v>48236</v>
      </c>
      <c r="D12" s="9">
        <v>90133</v>
      </c>
      <c r="E12" s="32">
        <f t="shared" si="0"/>
        <v>-41897</v>
      </c>
      <c r="F12" s="8">
        <f t="shared" si="1"/>
        <v>53.516470105288846</v>
      </c>
    </row>
    <row r="13" spans="2:6" ht="28.5" customHeight="1">
      <c r="B13" s="12" t="s">
        <v>7</v>
      </c>
      <c r="C13" s="10">
        <v>659</v>
      </c>
      <c r="D13" s="9">
        <v>720</v>
      </c>
      <c r="E13" s="32">
        <f t="shared" si="0"/>
        <v>-61</v>
      </c>
      <c r="F13" s="8">
        <f t="shared" si="1"/>
        <v>91.52777777777777</v>
      </c>
    </row>
    <row r="14" spans="2:6" ht="31.5" customHeight="1">
      <c r="B14" s="11" t="s">
        <v>8</v>
      </c>
      <c r="C14" s="10">
        <v>12425</v>
      </c>
      <c r="D14" s="9">
        <v>20026</v>
      </c>
      <c r="E14" s="32">
        <f t="shared" si="0"/>
        <v>-7601</v>
      </c>
      <c r="F14" s="8">
        <f t="shared" si="1"/>
        <v>62.04434235493858</v>
      </c>
    </row>
    <row r="15" spans="2:6" ht="18" customHeight="1">
      <c r="B15" s="13" t="s">
        <v>9</v>
      </c>
      <c r="C15" s="10">
        <v>10881</v>
      </c>
      <c r="D15" s="9">
        <v>18465</v>
      </c>
      <c r="E15" s="32">
        <f t="shared" si="0"/>
        <v>-7584</v>
      </c>
      <c r="F15" s="8">
        <f t="shared" si="1"/>
        <v>58.927701056051994</v>
      </c>
    </row>
    <row r="16" spans="2:6" ht="19.5" customHeight="1">
      <c r="B16" s="14" t="s">
        <v>10</v>
      </c>
      <c r="C16" s="10">
        <v>13979</v>
      </c>
      <c r="D16" s="9">
        <v>30000</v>
      </c>
      <c r="E16" s="32">
        <f t="shared" si="0"/>
        <v>-16021</v>
      </c>
      <c r="F16" s="8">
        <f t="shared" si="1"/>
        <v>46.596666666666664</v>
      </c>
    </row>
    <row r="17" spans="2:6" ht="47.25" customHeight="1">
      <c r="B17" s="15" t="s">
        <v>11</v>
      </c>
      <c r="C17" s="10">
        <v>16</v>
      </c>
      <c r="D17" s="9"/>
      <c r="E17" s="32">
        <f t="shared" si="0"/>
        <v>16</v>
      </c>
      <c r="F17" s="8"/>
    </row>
    <row r="18" spans="2:6" ht="17.25" customHeight="1">
      <c r="B18" s="14" t="s">
        <v>12</v>
      </c>
      <c r="C18" s="10">
        <v>0</v>
      </c>
      <c r="D18" s="9">
        <v>200</v>
      </c>
      <c r="E18" s="32">
        <f t="shared" si="0"/>
        <v>-200</v>
      </c>
      <c r="F18" s="8">
        <f t="shared" si="1"/>
        <v>0</v>
      </c>
    </row>
    <row r="19" spans="2:6" ht="46.5">
      <c r="B19" s="14" t="s">
        <v>31</v>
      </c>
      <c r="C19" s="10">
        <v>99929</v>
      </c>
      <c r="D19" s="9">
        <v>221059</v>
      </c>
      <c r="E19" s="32">
        <f t="shared" si="0"/>
        <v>-121130</v>
      </c>
      <c r="F19" s="8">
        <f t="shared" si="1"/>
        <v>45.20467386534817</v>
      </c>
    </row>
    <row r="20" spans="2:6" ht="29.25" customHeight="1">
      <c r="B20" s="14" t="s">
        <v>13</v>
      </c>
      <c r="C20" s="10">
        <v>8383</v>
      </c>
      <c r="D20" s="9">
        <v>21140</v>
      </c>
      <c r="E20" s="32">
        <f t="shared" si="0"/>
        <v>-12757</v>
      </c>
      <c r="F20" s="8">
        <f t="shared" si="1"/>
        <v>39.65468306527909</v>
      </c>
    </row>
    <row r="21" spans="2:6" ht="28.5" customHeight="1">
      <c r="B21" s="14" t="s">
        <v>14</v>
      </c>
      <c r="C21" s="10">
        <v>1694</v>
      </c>
      <c r="D21" s="9">
        <v>100</v>
      </c>
      <c r="E21" s="32">
        <f t="shared" si="0"/>
        <v>1594</v>
      </c>
      <c r="F21" s="8">
        <f t="shared" si="1"/>
        <v>1694.0000000000002</v>
      </c>
    </row>
    <row r="22" spans="2:6" ht="44.25" customHeight="1" hidden="1">
      <c r="B22" s="14" t="s">
        <v>15</v>
      </c>
      <c r="C22" s="10">
        <v>0</v>
      </c>
      <c r="D22" s="9"/>
      <c r="E22" s="32">
        <f t="shared" si="0"/>
        <v>0</v>
      </c>
      <c r="F22" s="8" t="e">
        <f t="shared" si="1"/>
        <v>#DIV/0!</v>
      </c>
    </row>
    <row r="23" spans="2:6" ht="63" customHeight="1">
      <c r="B23" s="14" t="s">
        <v>28</v>
      </c>
      <c r="C23" s="10">
        <v>18295</v>
      </c>
      <c r="D23" s="9">
        <v>35487</v>
      </c>
      <c r="E23" s="32">
        <f t="shared" si="0"/>
        <v>-17192</v>
      </c>
      <c r="F23" s="8">
        <f t="shared" si="1"/>
        <v>51.55409023022516</v>
      </c>
    </row>
    <row r="24" spans="2:6" ht="32.25" customHeight="1">
      <c r="B24" s="16" t="s">
        <v>16</v>
      </c>
      <c r="C24" s="10">
        <v>17428</v>
      </c>
      <c r="D24" s="9">
        <v>15400</v>
      </c>
      <c r="E24" s="32">
        <f t="shared" si="0"/>
        <v>2028</v>
      </c>
      <c r="F24" s="8">
        <f t="shared" si="1"/>
        <v>113.16883116883116</v>
      </c>
    </row>
    <row r="25" spans="2:6" ht="46.5">
      <c r="B25" s="16" t="s">
        <v>17</v>
      </c>
      <c r="C25" s="10">
        <v>4413</v>
      </c>
      <c r="D25" s="9">
        <v>400</v>
      </c>
      <c r="E25" s="32">
        <f t="shared" si="0"/>
        <v>4013</v>
      </c>
      <c r="F25" s="8">
        <f t="shared" si="1"/>
        <v>1103.25</v>
      </c>
    </row>
    <row r="26" spans="2:6" ht="30.75">
      <c r="B26" s="16" t="s">
        <v>18</v>
      </c>
      <c r="C26" s="10">
        <v>1190</v>
      </c>
      <c r="D26" s="9">
        <v>13730</v>
      </c>
      <c r="E26" s="32">
        <f t="shared" si="0"/>
        <v>-12540</v>
      </c>
      <c r="F26" s="8">
        <f t="shared" si="1"/>
        <v>8.667152221412964</v>
      </c>
    </row>
    <row r="27" spans="2:6" ht="30.75">
      <c r="B27" s="16" t="s">
        <v>30</v>
      </c>
      <c r="C27" s="10">
        <v>16790</v>
      </c>
      <c r="D27" s="9">
        <v>27028</v>
      </c>
      <c r="E27" s="32">
        <f t="shared" si="0"/>
        <v>-10238</v>
      </c>
      <c r="F27" s="8">
        <f t="shared" si="1"/>
        <v>62.120763652508515</v>
      </c>
    </row>
    <row r="28" spans="2:6" ht="62.25">
      <c r="B28" s="16" t="s">
        <v>24</v>
      </c>
      <c r="C28" s="10">
        <v>1808</v>
      </c>
      <c r="D28" s="24"/>
      <c r="E28" s="32">
        <f t="shared" si="0"/>
        <v>1808</v>
      </c>
      <c r="F28" s="8"/>
    </row>
    <row r="29" spans="2:6" ht="30.75">
      <c r="B29" s="16" t="s">
        <v>19</v>
      </c>
      <c r="C29" s="10">
        <v>9297</v>
      </c>
      <c r="D29" s="9">
        <v>13500</v>
      </c>
      <c r="E29" s="32">
        <f t="shared" si="0"/>
        <v>-4203</v>
      </c>
      <c r="F29" s="8">
        <f t="shared" si="1"/>
        <v>68.86666666666666</v>
      </c>
    </row>
    <row r="30" spans="2:6" ht="33" customHeight="1">
      <c r="B30" s="16" t="s">
        <v>20</v>
      </c>
      <c r="C30" s="10">
        <v>14603</v>
      </c>
      <c r="D30" s="9">
        <v>343600</v>
      </c>
      <c r="E30" s="32">
        <f t="shared" si="0"/>
        <v>-328997</v>
      </c>
      <c r="F30" s="8">
        <f t="shared" si="1"/>
        <v>4.25</v>
      </c>
    </row>
    <row r="31" spans="2:6" ht="21" customHeight="1">
      <c r="B31" s="17" t="s">
        <v>21</v>
      </c>
      <c r="C31" s="19">
        <v>1552758</v>
      </c>
      <c r="D31" s="18">
        <v>3348747</v>
      </c>
      <c r="E31" s="7">
        <f t="shared" si="0"/>
        <v>-1795989</v>
      </c>
      <c r="F31" s="33">
        <f t="shared" si="1"/>
        <v>46.36832821350792</v>
      </c>
    </row>
    <row r="32" spans="2:6" ht="20.25">
      <c r="B32" s="20" t="s">
        <v>22</v>
      </c>
      <c r="C32" s="19">
        <f>C31+C9</f>
        <v>2684102</v>
      </c>
      <c r="D32" s="19">
        <f>D31+D9</f>
        <v>5959615</v>
      </c>
      <c r="E32" s="7">
        <f t="shared" si="0"/>
        <v>-3275513</v>
      </c>
      <c r="F32" s="33">
        <f t="shared" si="1"/>
        <v>45.03817780175397</v>
      </c>
    </row>
  </sheetData>
  <sheetProtection/>
  <mergeCells count="6">
    <mergeCell ref="B3:F4"/>
    <mergeCell ref="B1:F2"/>
    <mergeCell ref="D5:D6"/>
    <mergeCell ref="E5:F5"/>
    <mergeCell ref="B5:B6"/>
    <mergeCell ref="C5:C6"/>
  </mergeCells>
  <printOptions/>
  <pageMargins left="0.16" right="0.16" top="0.7480314960629921" bottom="0.16" header="0.22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2016-08-09T10:51:59Z</cp:lastPrinted>
  <dcterms:created xsi:type="dcterms:W3CDTF">2015-01-15T06:22:01Z</dcterms:created>
  <dcterms:modified xsi:type="dcterms:W3CDTF">2016-08-09T12:28:22Z</dcterms:modified>
  <cp:category/>
  <cp:version/>
  <cp:contentType/>
  <cp:contentStatus/>
</cp:coreProperties>
</file>