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140" activeTab="0"/>
  </bookViews>
  <sheets>
    <sheet name="оперативный" sheetId="1" r:id="rId1"/>
  </sheets>
  <definedNames>
    <definedName name="_xlnm.Print_Titles" localSheetId="0">'оперативный'!$3:$5</definedName>
    <definedName name="_xlnm.Print_Area" localSheetId="0">'оперативный'!$C$1:$J$5</definedName>
  </definedNames>
  <calcPr fullCalcOnLoad="1"/>
</workbook>
</file>

<file path=xl/sharedStrings.xml><?xml version="1.0" encoding="utf-8"?>
<sst xmlns="http://schemas.openxmlformats.org/spreadsheetml/2006/main" count="64" uniqueCount="30">
  <si>
    <t>тыс.руб</t>
  </si>
  <si>
    <t>Исполнение  муниципальных программ  (кассовый расход)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</si>
  <si>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</si>
  <si>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</si>
  <si>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</si>
  <si>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</si>
  <si>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финансирования, утвержденный в муниципальной программе (тыс.руб.)</t>
  </si>
  <si>
    <t>Всего</t>
  </si>
  <si>
    <t>средства бюджета Московской области</t>
  </si>
  <si>
    <t>внебюджетные источники</t>
  </si>
  <si>
    <t>ВСЕГО, в том числе:</t>
  </si>
  <si>
    <t>Щёлковского муниципального района</t>
  </si>
  <si>
    <t>Муниципальная программа  «Безопасность  "</t>
  </si>
  <si>
    <t>Муниципальная программа«Формирование  современной городской среды   на 2018 – 2022гг."</t>
  </si>
  <si>
    <t xml:space="preserve">средства бюджета сельского поселения Трубинское </t>
  </si>
  <si>
    <t>средства бюджета сельского поселения Трубинское</t>
  </si>
  <si>
    <t>Муниципальная программа  "Эффективная власть  на 2015-2019 годы"</t>
  </si>
  <si>
    <t>Муниципальная программа « Развитие  и поддержка субъектов малого и среднего предпринимательства в сельском поселении Трубинское  на 2015-2019 годы"</t>
  </si>
  <si>
    <t xml:space="preserve">средства бюджета сельского поселения  Трубинское </t>
  </si>
  <si>
    <t xml:space="preserve">Руководитель  Трубинского территориального подразделения </t>
  </si>
  <si>
    <t>Углов В.Н.)</t>
  </si>
  <si>
    <t>Исполнитель: Главный бухгалтер  Журавлева М.В.  ( 8496-56-36-173)</t>
  </si>
  <si>
    <t>Объем фининсирования, утвержденый в бюджете поселения (решение Совета депутатов сельского поселения Трубинское от11.12.2018 №21)</t>
  </si>
  <si>
    <t>Объем финансирования в соответствии со сводной бюджетной росписью на 01.04.2019</t>
  </si>
  <si>
    <t>Подпрограмма " Комфортная городкая  среда"</t>
  </si>
  <si>
    <t>Подпрограмма "Благоустройство  территории  сельскогоь поселения Трубинское "</t>
  </si>
  <si>
    <t>Муниципальная программа  « Развитие  культуры  в сельском поселении Трубинское  на 209-2023 гг."</t>
  </si>
  <si>
    <t>Муниципальная программа  «Энергосбережение  и  повышение энергетической  эффективности на территории  сельского поселения  Трубинское на период 29-2023гг."</t>
  </si>
  <si>
    <t xml:space="preserve">Сводный оперативный отчет 
о реализации муниципальных программ территориального  подразделения Трубинское 
за  1 квартал 2019 года
</t>
  </si>
  <si>
    <t>Муниципальная программа "Развитие физической  культуры и  массового спорта  сельского поселения Трубинское  на 2019-2023 гг."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</si>
</sst>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\ _₽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 applyFill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2">
    <xf numFmtId="0" fontId="0" fillId="0" borderId="0" xfId="0" applyAlignment="1">
      <alignment/>
    </xf>
    <xf numFmtId="180" fontId="4" fillId="24" borderId="10" xfId="0" applyNumberFormat="1" applyFont="1" applyFill="1" applyBorder="1" applyAlignment="1">
      <alignment/>
    </xf>
    <xf numFmtId="180" fontId="4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 wrapText="1"/>
    </xf>
    <xf numFmtId="180" fontId="4" fillId="24" borderId="10" xfId="0" applyNumberFormat="1" applyFont="1" applyFill="1" applyBorder="1" applyAlignment="1">
      <alignment horizontal="right" vertical="center" wrapText="1"/>
    </xf>
    <xf numFmtId="180" fontId="4" fillId="24" borderId="13" xfId="0" applyNumberFormat="1" applyFont="1" applyFill="1" applyBorder="1" applyAlignment="1">
      <alignment/>
    </xf>
    <xf numFmtId="180" fontId="3" fillId="24" borderId="10" xfId="0" applyNumberFormat="1" applyFont="1" applyFill="1" applyBorder="1" applyAlignment="1">
      <alignment/>
    </xf>
    <xf numFmtId="180" fontId="4" fillId="24" borderId="14" xfId="0" applyNumberFormat="1" applyFont="1" applyFill="1" applyBorder="1" applyAlignment="1">
      <alignment horizontal="left" vertical="center" wrapText="1"/>
    </xf>
    <xf numFmtId="180" fontId="8" fillId="24" borderId="15" xfId="0" applyNumberFormat="1" applyFont="1" applyFill="1" applyBorder="1" applyAlignment="1">
      <alignment horizontal="left" vertical="center" wrapText="1"/>
    </xf>
    <xf numFmtId="180" fontId="8" fillId="24" borderId="16" xfId="0" applyNumberFormat="1" applyFont="1" applyFill="1" applyBorder="1" applyAlignment="1">
      <alignment horizontal="left" vertical="center" wrapText="1"/>
    </xf>
    <xf numFmtId="180" fontId="4" fillId="24" borderId="17" xfId="0" applyNumberFormat="1" applyFont="1" applyFill="1" applyBorder="1" applyAlignment="1">
      <alignment/>
    </xf>
    <xf numFmtId="180" fontId="8" fillId="24" borderId="18" xfId="0" applyNumberFormat="1" applyFont="1" applyFill="1" applyBorder="1" applyAlignment="1">
      <alignment horizontal="left" vertical="center" wrapText="1"/>
    </xf>
    <xf numFmtId="180" fontId="4" fillId="24" borderId="19" xfId="0" applyNumberFormat="1" applyFont="1" applyFill="1" applyBorder="1" applyAlignment="1">
      <alignment/>
    </xf>
    <xf numFmtId="180" fontId="4" fillId="24" borderId="20" xfId="0" applyNumberFormat="1" applyFont="1" applyFill="1" applyBorder="1" applyAlignment="1">
      <alignment/>
    </xf>
    <xf numFmtId="180" fontId="4" fillId="24" borderId="21" xfId="0" applyNumberFormat="1" applyFont="1" applyFill="1" applyBorder="1" applyAlignment="1">
      <alignment/>
    </xf>
    <xf numFmtId="180" fontId="3" fillId="24" borderId="19" xfId="0" applyNumberFormat="1" applyFont="1" applyFill="1" applyBorder="1" applyAlignment="1">
      <alignment/>
    </xf>
    <xf numFmtId="180" fontId="3" fillId="24" borderId="20" xfId="0" applyNumberFormat="1" applyFont="1" applyFill="1" applyBorder="1" applyAlignment="1">
      <alignment/>
    </xf>
    <xf numFmtId="180" fontId="3" fillId="24" borderId="21" xfId="0" applyNumberFormat="1" applyFont="1" applyFill="1" applyBorder="1" applyAlignment="1">
      <alignment/>
    </xf>
    <xf numFmtId="180" fontId="3" fillId="24" borderId="22" xfId="0" applyNumberFormat="1" applyFont="1" applyFill="1" applyBorder="1" applyAlignment="1">
      <alignment/>
    </xf>
    <xf numFmtId="180" fontId="3" fillId="24" borderId="23" xfId="0" applyNumberFormat="1" applyFont="1" applyFill="1" applyBorder="1" applyAlignment="1">
      <alignment/>
    </xf>
    <xf numFmtId="180" fontId="4" fillId="24" borderId="19" xfId="0" applyNumberFormat="1" applyFont="1" applyFill="1" applyBorder="1" applyAlignment="1">
      <alignment horizontal="right" vertical="center" wrapText="1"/>
    </xf>
    <xf numFmtId="180" fontId="3" fillId="24" borderId="14" xfId="0" applyNumberFormat="1" applyFont="1" applyFill="1" applyBorder="1" applyAlignment="1">
      <alignment/>
    </xf>
    <xf numFmtId="180" fontId="3" fillId="24" borderId="14" xfId="0" applyNumberFormat="1" applyFont="1" applyFill="1" applyBorder="1" applyAlignment="1">
      <alignment wrapText="1"/>
    </xf>
    <xf numFmtId="180" fontId="4" fillId="24" borderId="14" xfId="0" applyNumberFormat="1" applyFont="1" applyFill="1" applyBorder="1" applyAlignment="1">
      <alignment/>
    </xf>
    <xf numFmtId="180" fontId="4" fillId="24" borderId="24" xfId="0" applyNumberFormat="1" applyFont="1" applyFill="1" applyBorder="1" applyAlignment="1">
      <alignment horizontal="left" vertical="center" wrapText="1"/>
    </xf>
    <xf numFmtId="180" fontId="4" fillId="24" borderId="25" xfId="0" applyNumberFormat="1" applyFont="1" applyFill="1" applyBorder="1" applyAlignment="1">
      <alignment/>
    </xf>
    <xf numFmtId="0" fontId="26" fillId="20" borderId="10" xfId="0" applyFont="1" applyFill="1" applyBorder="1" applyAlignment="1">
      <alignment vertical="top" wrapText="1"/>
    </xf>
    <xf numFmtId="0" fontId="27" fillId="20" borderId="10" xfId="0" applyFont="1" applyFill="1" applyBorder="1" applyAlignment="1">
      <alignment vertical="top" wrapText="1"/>
    </xf>
    <xf numFmtId="180" fontId="4" fillId="24" borderId="14" xfId="0" applyNumberFormat="1" applyFont="1" applyFill="1" applyBorder="1" applyAlignment="1">
      <alignment wrapText="1"/>
    </xf>
    <xf numFmtId="180" fontId="26" fillId="0" borderId="14" xfId="0" applyNumberFormat="1" applyFont="1" applyFill="1" applyBorder="1" applyAlignment="1" applyProtection="1">
      <alignment horizontal="left" wrapText="1"/>
      <protection/>
    </xf>
    <xf numFmtId="180" fontId="3" fillId="24" borderId="24" xfId="0" applyNumberFormat="1" applyFont="1" applyFill="1" applyBorder="1" applyAlignment="1">
      <alignment/>
    </xf>
    <xf numFmtId="180" fontId="3" fillId="24" borderId="24" xfId="0" applyNumberFormat="1" applyFont="1" applyFill="1" applyBorder="1" applyAlignment="1">
      <alignment wrapText="1"/>
    </xf>
    <xf numFmtId="180" fontId="5" fillId="24" borderId="26" xfId="0" applyNumberFormat="1" applyFont="1" applyFill="1" applyBorder="1" applyAlignment="1">
      <alignment horizontal="center" vertical="center" wrapText="1"/>
    </xf>
    <xf numFmtId="180" fontId="5" fillId="24" borderId="27" xfId="0" applyNumberFormat="1" applyFont="1" applyFill="1" applyBorder="1" applyAlignment="1">
      <alignment horizontal="center" vertical="center" wrapText="1"/>
    </xf>
    <xf numFmtId="180" fontId="5" fillId="24" borderId="28" xfId="0" applyNumberFormat="1" applyFont="1" applyFill="1" applyBorder="1" applyAlignment="1">
      <alignment horizontal="center" vertical="center" wrapText="1"/>
    </xf>
    <xf numFmtId="180" fontId="5" fillId="24" borderId="29" xfId="0" applyNumberFormat="1" applyFont="1" applyFill="1" applyBorder="1" applyAlignment="1">
      <alignment horizontal="center"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24" borderId="12" xfId="0" applyNumberFormat="1" applyFont="1" applyFill="1" applyBorder="1" applyAlignment="1">
      <alignment horizontal="center" vertical="center" wrapText="1"/>
    </xf>
    <xf numFmtId="180" fontId="3" fillId="24" borderId="0" xfId="0" applyNumberFormat="1" applyFont="1" applyFill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69"/>
  <sheetViews>
    <sheetView tabSelected="1" zoomScale="85" zoomScaleNormal="85" zoomScalePageLayoutView="0" workbookViewId="0" topLeftCell="A1">
      <pane ySplit="5" topLeftCell="BM6" activePane="bottomLeft" state="frozen"/>
      <selection pane="topLeft" activeCell="A1" sqref="A1"/>
      <selection pane="bottomLeft" activeCell="C15" sqref="C15"/>
    </sheetView>
  </sheetViews>
  <sheetFormatPr defaultColWidth="9.00390625" defaultRowHeight="12.75"/>
  <cols>
    <col min="1" max="1" width="7.125" style="2" customWidth="1"/>
    <col min="2" max="2" width="16.00390625" style="2" customWidth="1"/>
    <col min="3" max="3" width="43.125" style="2" customWidth="1"/>
    <col min="4" max="4" width="27.375" style="2" customWidth="1"/>
    <col min="5" max="5" width="26.125" style="2" customWidth="1"/>
    <col min="6" max="6" width="19.625" style="2" customWidth="1"/>
    <col min="7" max="7" width="15.125" style="2" customWidth="1"/>
    <col min="8" max="8" width="14.875" style="2" customWidth="1"/>
    <col min="9" max="9" width="16.875" style="2" customWidth="1"/>
    <col min="10" max="10" width="18.625" style="2" customWidth="1"/>
    <col min="11" max="11" width="12.375" style="2" bestFit="1" customWidth="1"/>
    <col min="12" max="16384" width="9.125" style="2" customWidth="1"/>
  </cols>
  <sheetData>
    <row r="1" spans="3:10" ht="62.25" customHeight="1">
      <c r="C1" s="41" t="s">
        <v>28</v>
      </c>
      <c r="D1" s="41"/>
      <c r="E1" s="41"/>
      <c r="F1" s="41"/>
      <c r="G1" s="41"/>
      <c r="H1" s="41"/>
      <c r="I1" s="41"/>
      <c r="J1" s="41"/>
    </row>
    <row r="2" ht="19.5" customHeight="1" thickBot="1"/>
    <row r="3" spans="3:10" ht="48" customHeight="1">
      <c r="C3" s="39" t="s">
        <v>2</v>
      </c>
      <c r="D3" s="39" t="s">
        <v>22</v>
      </c>
      <c r="E3" s="39" t="s">
        <v>23</v>
      </c>
      <c r="F3" s="39" t="s">
        <v>6</v>
      </c>
      <c r="G3" s="35" t="s">
        <v>3</v>
      </c>
      <c r="H3" s="36"/>
      <c r="I3" s="35" t="s">
        <v>1</v>
      </c>
      <c r="J3" s="36"/>
    </row>
    <row r="4" spans="3:10" ht="18" customHeight="1" thickBot="1">
      <c r="C4" s="40"/>
      <c r="D4" s="40"/>
      <c r="E4" s="40"/>
      <c r="F4" s="40"/>
      <c r="G4" s="37"/>
      <c r="H4" s="38"/>
      <c r="I4" s="37"/>
      <c r="J4" s="38"/>
    </row>
    <row r="5" spans="3:10" ht="58.5" customHeight="1" thickBot="1">
      <c r="C5" s="40"/>
      <c r="D5" s="40"/>
      <c r="E5" s="40"/>
      <c r="F5" s="40"/>
      <c r="G5" s="3" t="s">
        <v>0</v>
      </c>
      <c r="H5" s="4" t="s">
        <v>4</v>
      </c>
      <c r="I5" s="5" t="s">
        <v>0</v>
      </c>
      <c r="J5" s="6" t="s">
        <v>5</v>
      </c>
    </row>
    <row r="6" spans="3:10" ht="90" customHeight="1">
      <c r="C6" s="29" t="s">
        <v>26</v>
      </c>
      <c r="D6" s="15"/>
      <c r="E6" s="15"/>
      <c r="F6" s="15"/>
      <c r="G6" s="15"/>
      <c r="H6" s="15"/>
      <c r="I6" s="23"/>
      <c r="J6" s="16"/>
    </row>
    <row r="7" spans="3:10" ht="15.75">
      <c r="C7" s="24" t="s">
        <v>7</v>
      </c>
      <c r="D7" s="1">
        <f>D8+D9</f>
        <v>45645.7</v>
      </c>
      <c r="E7" s="1">
        <f>E8+E9</f>
        <v>45645.7</v>
      </c>
      <c r="F7" s="1">
        <v>45645.7</v>
      </c>
      <c r="G7" s="1">
        <f>G8+G9</f>
        <v>18561.4</v>
      </c>
      <c r="H7" s="1">
        <f>G7/F7*100</f>
        <v>40.66407131449403</v>
      </c>
      <c r="I7" s="1">
        <f>I8+I9</f>
        <v>18561.4</v>
      </c>
      <c r="J7" s="17">
        <f>I7/E7*100</f>
        <v>40.66407131449403</v>
      </c>
    </row>
    <row r="8" spans="3:10" ht="31.5">
      <c r="C8" s="25" t="s">
        <v>14</v>
      </c>
      <c r="D8" s="1">
        <v>45645.7</v>
      </c>
      <c r="E8" s="1">
        <v>45645.7</v>
      </c>
      <c r="F8" s="1">
        <v>45645.7</v>
      </c>
      <c r="G8" s="1">
        <v>18561.4</v>
      </c>
      <c r="H8" s="1">
        <f>G8/F8*100</f>
        <v>40.66407131449403</v>
      </c>
      <c r="I8" s="1">
        <v>18561.4</v>
      </c>
      <c r="J8" s="17">
        <f>I8/E8*100</f>
        <v>40.66407131449403</v>
      </c>
    </row>
    <row r="9" spans="3:10" ht="15.75">
      <c r="C9" s="24" t="s">
        <v>8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7">
        <v>0</v>
      </c>
    </row>
    <row r="10" spans="3:10" ht="15.75">
      <c r="C10" s="24" t="s">
        <v>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7">
        <v>0</v>
      </c>
    </row>
    <row r="11" spans="3:10" ht="15.75">
      <c r="C11" s="26"/>
      <c r="D11" s="1"/>
      <c r="E11" s="1"/>
      <c r="F11" s="1"/>
      <c r="G11" s="1"/>
      <c r="H11" s="1"/>
      <c r="I11" s="1"/>
      <c r="J11" s="17"/>
    </row>
    <row r="12" spans="3:10" ht="121.5">
      <c r="C12" s="29" t="s">
        <v>29</v>
      </c>
      <c r="D12" s="1"/>
      <c r="E12" s="1"/>
      <c r="F12" s="1"/>
      <c r="G12" s="1"/>
      <c r="H12" s="1"/>
      <c r="I12" s="1"/>
      <c r="J12" s="17"/>
    </row>
    <row r="13" spans="3:10" ht="15.75">
      <c r="C13" s="24" t="s">
        <v>7</v>
      </c>
      <c r="D13" s="1">
        <f>D14</f>
        <v>28349.7</v>
      </c>
      <c r="E13" s="1">
        <f>E14</f>
        <v>28349.7</v>
      </c>
      <c r="F13" s="1">
        <f>F14</f>
        <v>28349.7</v>
      </c>
      <c r="G13" s="1">
        <f>G14</f>
        <v>2841.9</v>
      </c>
      <c r="H13" s="1">
        <f>G13/F13*100</f>
        <v>10.02444470311855</v>
      </c>
      <c r="I13" s="1">
        <f>I14</f>
        <v>2841.9</v>
      </c>
      <c r="J13" s="17">
        <f>I13/E13*100</f>
        <v>10.02444470311855</v>
      </c>
    </row>
    <row r="14" spans="3:10" ht="31.5">
      <c r="C14" s="25" t="s">
        <v>14</v>
      </c>
      <c r="D14" s="1">
        <v>28349.7</v>
      </c>
      <c r="E14" s="1">
        <v>28349.7</v>
      </c>
      <c r="F14" s="1">
        <v>28349.7</v>
      </c>
      <c r="G14" s="1">
        <v>2841.9</v>
      </c>
      <c r="H14" s="1">
        <f>G14/F14*100</f>
        <v>10.02444470311855</v>
      </c>
      <c r="I14" s="1">
        <v>2841.9</v>
      </c>
      <c r="J14" s="17">
        <f>I14/E14*100</f>
        <v>10.02444470311855</v>
      </c>
    </row>
    <row r="15" spans="3:10" ht="15.75">
      <c r="C15" s="24" t="s">
        <v>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7">
        <v>0</v>
      </c>
    </row>
    <row r="16" spans="3:10" ht="15.75">
      <c r="C16" s="24" t="s">
        <v>9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7">
        <v>0</v>
      </c>
    </row>
    <row r="17" spans="3:10" ht="15.75">
      <c r="C17" s="26"/>
      <c r="D17" s="1"/>
      <c r="E17" s="1"/>
      <c r="F17" s="1"/>
      <c r="G17" s="1"/>
      <c r="H17" s="1"/>
      <c r="I17" s="1"/>
      <c r="J17" s="17"/>
    </row>
    <row r="18" spans="3:10" ht="40.5">
      <c r="C18" s="30" t="s">
        <v>12</v>
      </c>
      <c r="D18" s="1"/>
      <c r="E18" s="1"/>
      <c r="F18" s="1"/>
      <c r="G18" s="1"/>
      <c r="H18" s="1"/>
      <c r="I18" s="1"/>
      <c r="J18" s="17"/>
    </row>
    <row r="19" spans="3:10" ht="15.75">
      <c r="C19" s="24" t="s">
        <v>7</v>
      </c>
      <c r="D19" s="1">
        <v>425</v>
      </c>
      <c r="E19" s="1">
        <v>425</v>
      </c>
      <c r="F19" s="1">
        <v>425</v>
      </c>
      <c r="G19" s="1">
        <v>0</v>
      </c>
      <c r="H19" s="1">
        <v>0</v>
      </c>
      <c r="I19" s="1">
        <v>0</v>
      </c>
      <c r="J19" s="17">
        <f>I19/E19*100</f>
        <v>0</v>
      </c>
    </row>
    <row r="20" spans="3:10" ht="31.5">
      <c r="C20" s="25" t="s">
        <v>15</v>
      </c>
      <c r="D20" s="1">
        <v>425</v>
      </c>
      <c r="E20" s="1">
        <v>425</v>
      </c>
      <c r="F20" s="1">
        <v>425</v>
      </c>
      <c r="G20" s="1">
        <v>0</v>
      </c>
      <c r="H20" s="1">
        <v>0</v>
      </c>
      <c r="I20" s="1">
        <v>0</v>
      </c>
      <c r="J20" s="17">
        <f>I20/E20*100</f>
        <v>0</v>
      </c>
    </row>
    <row r="21" spans="3:10" ht="15.75">
      <c r="C21" s="24" t="s">
        <v>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7">
        <v>0</v>
      </c>
    </row>
    <row r="22" spans="3:10" ht="15.75">
      <c r="C22" s="24" t="s">
        <v>9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7">
        <v>0</v>
      </c>
    </row>
    <row r="23" spans="3:10" ht="141.75">
      <c r="C23" s="29" t="s">
        <v>17</v>
      </c>
      <c r="D23" s="1"/>
      <c r="E23" s="1"/>
      <c r="F23" s="1"/>
      <c r="G23" s="1"/>
      <c r="H23" s="1"/>
      <c r="I23" s="1"/>
      <c r="J23" s="17"/>
    </row>
    <row r="24" spans="3:10" ht="15.75">
      <c r="C24" s="24" t="s">
        <v>7</v>
      </c>
      <c r="D24" s="1">
        <v>12</v>
      </c>
      <c r="E24" s="1">
        <v>12</v>
      </c>
      <c r="F24" s="1">
        <v>12</v>
      </c>
      <c r="G24" s="1">
        <f>SUM(G25:G27)</f>
        <v>0</v>
      </c>
      <c r="H24" s="1">
        <v>0</v>
      </c>
      <c r="I24" s="1">
        <v>0</v>
      </c>
      <c r="J24" s="17">
        <v>0</v>
      </c>
    </row>
    <row r="25" spans="3:10" ht="31.5">
      <c r="C25" s="25" t="s">
        <v>15</v>
      </c>
      <c r="D25" s="1">
        <v>12</v>
      </c>
      <c r="E25" s="1">
        <v>12</v>
      </c>
      <c r="F25" s="1">
        <v>12</v>
      </c>
      <c r="G25" s="1">
        <v>0</v>
      </c>
      <c r="H25" s="1">
        <v>0</v>
      </c>
      <c r="I25" s="1">
        <v>0</v>
      </c>
      <c r="J25" s="17">
        <v>0</v>
      </c>
    </row>
    <row r="26" spans="3:10" ht="15.75">
      <c r="C26" s="24" t="s">
        <v>8</v>
      </c>
      <c r="D26" s="1">
        <v>12</v>
      </c>
      <c r="E26" s="1">
        <v>12</v>
      </c>
      <c r="F26" s="1">
        <v>12</v>
      </c>
      <c r="G26" s="1">
        <v>0</v>
      </c>
      <c r="H26" s="1">
        <v>0</v>
      </c>
      <c r="I26" s="1">
        <v>0</v>
      </c>
      <c r="J26" s="17">
        <v>0</v>
      </c>
    </row>
    <row r="27" spans="3:10" ht="15.75">
      <c r="C27" s="24" t="s">
        <v>9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7">
        <v>0</v>
      </c>
    </row>
    <row r="28" spans="3:10" ht="15.75">
      <c r="C28" s="10"/>
      <c r="D28" s="1"/>
      <c r="E28" s="1"/>
      <c r="F28" s="1"/>
      <c r="G28" s="1"/>
      <c r="H28" s="1"/>
      <c r="I28" s="1"/>
      <c r="J28" s="17"/>
    </row>
    <row r="29" spans="3:10" ht="141.75">
      <c r="C29" s="29" t="s">
        <v>27</v>
      </c>
      <c r="D29" s="1"/>
      <c r="E29" s="1"/>
      <c r="F29" s="1"/>
      <c r="G29" s="1"/>
      <c r="H29" s="1"/>
      <c r="I29" s="1"/>
      <c r="J29" s="17"/>
    </row>
    <row r="30" spans="3:10" ht="15.75">
      <c r="C30" s="24" t="s">
        <v>7</v>
      </c>
      <c r="D30" s="1">
        <f>D31</f>
        <v>1000</v>
      </c>
      <c r="E30" s="1">
        <f>E31</f>
        <v>1000</v>
      </c>
      <c r="F30" s="1">
        <f>F31</f>
        <v>1000</v>
      </c>
      <c r="G30" s="1">
        <f>G31</f>
        <v>0</v>
      </c>
      <c r="H30" s="1">
        <v>0</v>
      </c>
      <c r="I30" s="1">
        <f>I31</f>
        <v>0</v>
      </c>
      <c r="J30" s="17">
        <f>I30/E30*100</f>
        <v>0</v>
      </c>
    </row>
    <row r="31" spans="3:10" ht="31.5">
      <c r="C31" s="25" t="s">
        <v>14</v>
      </c>
      <c r="D31" s="1">
        <v>1000</v>
      </c>
      <c r="E31" s="1">
        <v>1000</v>
      </c>
      <c r="F31" s="1">
        <v>1000</v>
      </c>
      <c r="G31" s="1">
        <v>0</v>
      </c>
      <c r="H31" s="1">
        <v>0</v>
      </c>
      <c r="I31" s="1">
        <v>0</v>
      </c>
      <c r="J31" s="17">
        <f>I31/E31*100</f>
        <v>0</v>
      </c>
    </row>
    <row r="32" spans="3:10" ht="15.75">
      <c r="C32" s="24" t="s">
        <v>8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7">
        <v>0</v>
      </c>
    </row>
    <row r="33" spans="3:10" ht="15.75">
      <c r="C33" s="24" t="s">
        <v>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7">
        <v>0</v>
      </c>
    </row>
    <row r="34" spans="3:10" ht="75.75" customHeight="1">
      <c r="C34" s="32" t="s">
        <v>16</v>
      </c>
      <c r="D34" s="1"/>
      <c r="E34" s="1"/>
      <c r="F34" s="1"/>
      <c r="G34" s="1"/>
      <c r="H34" s="1"/>
      <c r="I34" s="7"/>
      <c r="J34" s="17"/>
    </row>
    <row r="35" spans="3:10" ht="15.75">
      <c r="C35" s="24" t="s">
        <v>7</v>
      </c>
      <c r="D35" s="1">
        <f>SUM(D36:D38)</f>
        <v>19954</v>
      </c>
      <c r="E35" s="1">
        <f>SUM(E36:E38)</f>
        <v>19954</v>
      </c>
      <c r="F35" s="1">
        <f>SUM(F36:F38)</f>
        <v>19954</v>
      </c>
      <c r="G35" s="1">
        <f>SUM(G36:G38)</f>
        <v>4423.7</v>
      </c>
      <c r="H35" s="1">
        <f>G35/F35*100</f>
        <v>22.169489826601183</v>
      </c>
      <c r="I35" s="1">
        <f>I36</f>
        <v>4423.7</v>
      </c>
      <c r="J35" s="17">
        <f>I35/E35*100</f>
        <v>22.169489826601183</v>
      </c>
    </row>
    <row r="36" spans="3:10" ht="31.5">
      <c r="C36" s="31" t="s">
        <v>14</v>
      </c>
      <c r="D36" s="1">
        <v>19954</v>
      </c>
      <c r="E36" s="1">
        <v>19954</v>
      </c>
      <c r="F36" s="1">
        <v>19954</v>
      </c>
      <c r="G36" s="1">
        <v>4423.7</v>
      </c>
      <c r="H36" s="1">
        <f>G36/F36*100</f>
        <v>22.169489826601183</v>
      </c>
      <c r="I36" s="1">
        <v>4423.7</v>
      </c>
      <c r="J36" s="17">
        <f>I36/E36*100</f>
        <v>22.169489826601183</v>
      </c>
    </row>
    <row r="37" spans="3:10" ht="15.75">
      <c r="C37" s="26" t="s">
        <v>8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7">
        <v>0</v>
      </c>
    </row>
    <row r="38" spans="3:10" ht="15.75">
      <c r="C38" s="26" t="s">
        <v>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7">
        <v>0</v>
      </c>
    </row>
    <row r="39" spans="3:10" ht="15.75">
      <c r="C39" s="26"/>
      <c r="D39" s="1"/>
      <c r="E39" s="1"/>
      <c r="F39" s="1"/>
      <c r="G39" s="1"/>
      <c r="H39" s="1"/>
      <c r="I39" s="1"/>
      <c r="J39" s="17"/>
    </row>
    <row r="40" spans="3:10" ht="81">
      <c r="C40" s="29" t="s">
        <v>13</v>
      </c>
      <c r="D40" s="1"/>
      <c r="E40" s="1"/>
      <c r="F40" s="1"/>
      <c r="G40" s="1"/>
      <c r="H40" s="1"/>
      <c r="I40" s="7"/>
      <c r="J40" s="17"/>
    </row>
    <row r="41" spans="3:10" ht="15.75">
      <c r="C41" s="24" t="s">
        <v>7</v>
      </c>
      <c r="D41" s="13">
        <f aca="true" t="shared" si="0" ref="D41:J41">D42+D43+D44</f>
        <v>23399.8</v>
      </c>
      <c r="E41" s="13">
        <f t="shared" si="0"/>
        <v>23399.8</v>
      </c>
      <c r="F41" s="13">
        <f t="shared" si="0"/>
        <v>23399.8</v>
      </c>
      <c r="G41" s="13">
        <f t="shared" si="0"/>
        <v>789</v>
      </c>
      <c r="H41" s="13">
        <f t="shared" si="0"/>
        <v>3.919523099850969</v>
      </c>
      <c r="I41" s="13">
        <f t="shared" si="0"/>
        <v>789</v>
      </c>
      <c r="J41" s="13">
        <f t="shared" si="0"/>
        <v>3.9</v>
      </c>
    </row>
    <row r="42" spans="3:10" ht="31.5">
      <c r="C42" s="25" t="s">
        <v>15</v>
      </c>
      <c r="D42" s="1">
        <v>20130</v>
      </c>
      <c r="E42" s="1">
        <v>20130</v>
      </c>
      <c r="F42" s="1">
        <v>20130</v>
      </c>
      <c r="G42" s="1">
        <v>789</v>
      </c>
      <c r="H42" s="1">
        <f>G42/F42*100</f>
        <v>3.919523099850969</v>
      </c>
      <c r="I42" s="1">
        <v>789</v>
      </c>
      <c r="J42" s="1">
        <v>3.9</v>
      </c>
    </row>
    <row r="43" spans="3:10" ht="15.75">
      <c r="C43" s="24" t="s">
        <v>8</v>
      </c>
      <c r="D43" s="1">
        <v>3269.8</v>
      </c>
      <c r="E43" s="1">
        <v>3269.8</v>
      </c>
      <c r="F43" s="1">
        <v>3269.8</v>
      </c>
      <c r="G43" s="1">
        <v>0</v>
      </c>
      <c r="H43" s="1">
        <f>G43/F43*100</f>
        <v>0</v>
      </c>
      <c r="I43" s="1">
        <v>0</v>
      </c>
      <c r="J43" s="17">
        <f>I43/E43*100</f>
        <v>0</v>
      </c>
    </row>
    <row r="44" spans="3:10" ht="15.75">
      <c r="C44" s="24" t="s">
        <v>9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7">
        <v>0</v>
      </c>
    </row>
    <row r="45" spans="3:10" ht="31.5">
      <c r="C45" s="34" t="s">
        <v>24</v>
      </c>
      <c r="D45" s="13"/>
      <c r="E45" s="13"/>
      <c r="F45" s="13"/>
      <c r="G45" s="13"/>
      <c r="H45" s="13"/>
      <c r="I45" s="13"/>
      <c r="J45" s="28"/>
    </row>
    <row r="46" spans="3:10" ht="15.75">
      <c r="C46" s="34" t="s">
        <v>7</v>
      </c>
      <c r="D46" s="13">
        <f aca="true" t="shared" si="1" ref="D46:J46">D47+D48+D49</f>
        <v>18999.8</v>
      </c>
      <c r="E46" s="13">
        <f t="shared" si="1"/>
        <v>18999.8</v>
      </c>
      <c r="F46" s="13">
        <f t="shared" si="1"/>
        <v>18999.8</v>
      </c>
      <c r="G46" s="13">
        <f t="shared" si="1"/>
        <v>90</v>
      </c>
      <c r="H46" s="13">
        <f t="shared" si="1"/>
        <v>0.5721551176096631</v>
      </c>
      <c r="I46" s="13">
        <f t="shared" si="1"/>
        <v>90</v>
      </c>
      <c r="J46" s="13">
        <f t="shared" si="1"/>
        <v>0.6</v>
      </c>
    </row>
    <row r="47" spans="3:10" ht="31.5">
      <c r="C47" s="25" t="s">
        <v>15</v>
      </c>
      <c r="D47" s="13">
        <v>15730</v>
      </c>
      <c r="E47" s="13">
        <v>15730</v>
      </c>
      <c r="F47" s="13">
        <v>15730</v>
      </c>
      <c r="G47" s="13">
        <v>90</v>
      </c>
      <c r="H47" s="1">
        <f>G47/F47*100</f>
        <v>0.5721551176096631</v>
      </c>
      <c r="I47" s="13">
        <v>90</v>
      </c>
      <c r="J47" s="1">
        <v>0.6</v>
      </c>
    </row>
    <row r="48" spans="3:10" ht="15.75">
      <c r="C48" s="24" t="s">
        <v>8</v>
      </c>
      <c r="D48" s="13">
        <v>3269.8</v>
      </c>
      <c r="E48" s="13">
        <v>3269.8</v>
      </c>
      <c r="F48" s="13">
        <v>3269.8</v>
      </c>
      <c r="G48" s="13"/>
      <c r="H48" s="13"/>
      <c r="I48" s="13"/>
      <c r="J48" s="28"/>
    </row>
    <row r="49" spans="3:10" ht="15.75">
      <c r="C49" s="24" t="s">
        <v>9</v>
      </c>
      <c r="D49" s="13"/>
      <c r="E49" s="13"/>
      <c r="F49" s="13"/>
      <c r="G49" s="13"/>
      <c r="H49" s="13"/>
      <c r="I49" s="13"/>
      <c r="J49" s="28"/>
    </row>
    <row r="50" spans="3:10" ht="47.25">
      <c r="C50" s="34" t="s">
        <v>25</v>
      </c>
      <c r="D50" s="13"/>
      <c r="E50" s="13"/>
      <c r="F50" s="13"/>
      <c r="G50" s="13"/>
      <c r="H50" s="13"/>
      <c r="I50" s="13"/>
      <c r="J50" s="28"/>
    </row>
    <row r="51" spans="3:10" ht="15.75">
      <c r="C51" s="33" t="s">
        <v>7</v>
      </c>
      <c r="D51" s="13">
        <f>D52+D53+D54</f>
        <v>4400</v>
      </c>
      <c r="E51" s="13">
        <f>E52+E53+E54</f>
        <v>4400</v>
      </c>
      <c r="F51" s="13">
        <v>4400</v>
      </c>
      <c r="G51" s="13">
        <f>G52+G53+G54</f>
        <v>699</v>
      </c>
      <c r="H51" s="1">
        <f>G51/F51*100</f>
        <v>15.886363636363637</v>
      </c>
      <c r="I51" s="13">
        <f>I52+I53+I54</f>
        <v>699</v>
      </c>
      <c r="J51" s="1">
        <v>15.9</v>
      </c>
    </row>
    <row r="52" spans="3:10" ht="31.5">
      <c r="C52" s="25" t="s">
        <v>15</v>
      </c>
      <c r="D52" s="13">
        <v>4400</v>
      </c>
      <c r="E52" s="13">
        <v>4400</v>
      </c>
      <c r="F52" s="13">
        <v>4400</v>
      </c>
      <c r="G52" s="13">
        <v>699</v>
      </c>
      <c r="H52" s="1">
        <f>G52/F52*100</f>
        <v>15.886363636363637</v>
      </c>
      <c r="I52" s="13">
        <v>699</v>
      </c>
      <c r="J52" s="1">
        <v>15.9</v>
      </c>
    </row>
    <row r="53" spans="3:10" ht="15.75">
      <c r="C53" s="24" t="s">
        <v>8</v>
      </c>
      <c r="D53" s="13"/>
      <c r="E53" s="13"/>
      <c r="F53" s="13"/>
      <c r="G53" s="13"/>
      <c r="H53" s="13"/>
      <c r="I53" s="13"/>
      <c r="J53" s="28"/>
    </row>
    <row r="54" spans="3:10" ht="15.75">
      <c r="C54" s="24" t="s">
        <v>9</v>
      </c>
      <c r="D54" s="13"/>
      <c r="E54" s="13"/>
      <c r="F54" s="13"/>
      <c r="G54" s="13"/>
      <c r="H54" s="13"/>
      <c r="I54" s="13"/>
      <c r="J54" s="28"/>
    </row>
    <row r="55" spans="3:10" ht="16.5" thickBot="1">
      <c r="C55" s="27"/>
      <c r="D55" s="13"/>
      <c r="E55" s="13"/>
      <c r="F55" s="13"/>
      <c r="G55" s="13"/>
      <c r="H55" s="13"/>
      <c r="I55" s="13"/>
      <c r="J55" s="28"/>
    </row>
    <row r="56" spans="3:10" ht="15.75">
      <c r="C56" s="11" t="s">
        <v>10</v>
      </c>
      <c r="D56" s="18">
        <f>D41+D35+D30+D24+D19+D13+D7</f>
        <v>118786.2</v>
      </c>
      <c r="E56" s="18">
        <f>E41+E35+E30+E24+E19+E13+E7</f>
        <v>118786.2</v>
      </c>
      <c r="F56" s="18">
        <f>F41+F35+F30+F24+F19+F13+F7</f>
        <v>118786.2</v>
      </c>
      <c r="G56" s="18">
        <f>G41+G35+G30+G24+G19+G13+G7</f>
        <v>26616</v>
      </c>
      <c r="H56" s="18">
        <f>G56/F56*100</f>
        <v>22.4066431959268</v>
      </c>
      <c r="I56" s="18">
        <f>I41+I35+I30+I24+I19+I13+I7</f>
        <v>26616</v>
      </c>
      <c r="J56" s="19">
        <f>I56/E56*100</f>
        <v>22.4066431959268</v>
      </c>
    </row>
    <row r="57" spans="3:10" ht="31.5">
      <c r="C57" s="12" t="s">
        <v>18</v>
      </c>
      <c r="D57" s="9">
        <f>D8+D14+D20+D25+D31++D36+D42</f>
        <v>115516.4</v>
      </c>
      <c r="E57" s="9">
        <f>E8+E14+E20+E25+E31++E36+E42</f>
        <v>115516.4</v>
      </c>
      <c r="F57" s="9">
        <f>F8+F14+F20+F25+F31++F36+F42</f>
        <v>115516.4</v>
      </c>
      <c r="G57" s="9">
        <v>0</v>
      </c>
      <c r="H57" s="9">
        <f>G57/F57*100</f>
        <v>0</v>
      </c>
      <c r="I57" s="9">
        <v>0</v>
      </c>
      <c r="J57" s="20">
        <f>I57/E57*100</f>
        <v>0</v>
      </c>
    </row>
    <row r="58" spans="3:10" ht="31.5">
      <c r="C58" s="12" t="s">
        <v>8</v>
      </c>
      <c r="D58" s="9">
        <v>3901</v>
      </c>
      <c r="E58" s="9">
        <v>3901</v>
      </c>
      <c r="F58" s="9">
        <v>3901</v>
      </c>
      <c r="G58" s="9">
        <f>G9+G15+G21+G26+G32+G37+G43</f>
        <v>0</v>
      </c>
      <c r="H58" s="9">
        <f>G58/F58*100</f>
        <v>0</v>
      </c>
      <c r="I58" s="9">
        <f>I9+I15+I21+I26+I32+I37+I43</f>
        <v>0</v>
      </c>
      <c r="J58" s="20">
        <f>I58/E58*100</f>
        <v>0</v>
      </c>
    </row>
    <row r="59" spans="3:10" ht="16.5" thickBot="1">
      <c r="C59" s="14" t="s">
        <v>9</v>
      </c>
      <c r="D59" s="21">
        <v>0</v>
      </c>
      <c r="E59" s="21">
        <v>0</v>
      </c>
      <c r="F59" s="21"/>
      <c r="G59" s="21">
        <v>0</v>
      </c>
      <c r="H59" s="21">
        <v>0</v>
      </c>
      <c r="I59" s="21">
        <v>0</v>
      </c>
      <c r="J59" s="22">
        <v>0</v>
      </c>
    </row>
    <row r="65" spans="3:7" ht="15.75">
      <c r="C65" s="2" t="s">
        <v>19</v>
      </c>
      <c r="E65" s="8"/>
      <c r="G65" s="2" t="s">
        <v>20</v>
      </c>
    </row>
    <row r="66" ht="15.75">
      <c r="C66" s="2" t="s">
        <v>11</v>
      </c>
    </row>
    <row r="69" ht="15.75">
      <c r="C69" s="2" t="s">
        <v>21</v>
      </c>
    </row>
  </sheetData>
  <sheetProtection/>
  <mergeCells count="7">
    <mergeCell ref="I3:J4"/>
    <mergeCell ref="C3:C5"/>
    <mergeCell ref="D3:D5"/>
    <mergeCell ref="C1:J1"/>
    <mergeCell ref="G3:H4"/>
    <mergeCell ref="F3:F5"/>
    <mergeCell ref="E3:E5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ADM</cp:lastModifiedBy>
  <cp:lastPrinted>2018-10-29T11:15:08Z</cp:lastPrinted>
  <dcterms:created xsi:type="dcterms:W3CDTF">2010-05-17T05:37:16Z</dcterms:created>
  <dcterms:modified xsi:type="dcterms:W3CDTF">2019-04-11T11:56:34Z</dcterms:modified>
  <cp:category/>
  <cp:version/>
  <cp:contentType/>
  <cp:contentStatus/>
</cp:coreProperties>
</file>