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140" activeTab="0"/>
  </bookViews>
  <sheets>
    <sheet name="оперативный" sheetId="1" r:id="rId1"/>
  </sheets>
  <definedNames>
    <definedName name="_xlnm.Print_Titles" localSheetId="0">'оперативный'!$3:$5</definedName>
    <definedName name="_xlnm.Print_Area" localSheetId="0">'оперативный'!$C$1:$J$5</definedName>
  </definedNames>
  <calcPr fullCalcOnLoad="1"/>
</workbook>
</file>

<file path=xl/sharedStrings.xml><?xml version="1.0" encoding="utf-8"?>
<sst xmlns="http://schemas.openxmlformats.org/spreadsheetml/2006/main" count="55" uniqueCount="29">
  <si>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</si>
  <si>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</si>
  <si>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</si>
  <si>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</si>
  <si>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</si>
  <si>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</si>
  <si>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 в соответствии со сводной бюджетной росписью на 31.12.2018</t>
  </si>
  <si>
    <t>Объем финансирования, утвержденный в муниципальной программе (тыс.руб.)</t>
  </si>
  <si>
    <t>Всего</t>
  </si>
  <si>
    <t>средства бюджета Московской области</t>
  </si>
  <si>
    <t>внебюджетные источники</t>
  </si>
  <si>
    <t>ВСЕГО, в том числе:</t>
  </si>
  <si>
    <t>Щёлковского муниципального района</t>
  </si>
  <si>
    <t>№ 8 (496) 255-80-09</t>
  </si>
  <si>
    <t>Муниципальная программа с «Культура сельского поселения Трубинское  на 2014-2018 гг."</t>
  </si>
  <si>
    <t>Муниципальная программа " Физическая  культура  и спорт  сельского поселения Трубинское  на 2014-2018 гг."</t>
  </si>
  <si>
    <t>Муниципальная программа  «Безопасность  "</t>
  </si>
  <si>
    <t>Муниципальная программа с «Энергоэффективность и  повышение энергетической  эффективности на территории  сельского поселения  Трубинское на период 2014-2018гг."</t>
  </si>
  <si>
    <t>Муниципальная программа«Формирование  современной городской среды   на 2018 – 2022гг."</t>
  </si>
  <si>
    <t xml:space="preserve">средства бюджета сельского поселения Трубинское </t>
  </si>
  <si>
    <t>средства бюджета сельского поселения Трубинское</t>
  </si>
  <si>
    <t>Муниципальная программа  "Эффективная власть  на 2015-2019 годы"</t>
  </si>
  <si>
    <t>Муниципальная программа « Развитие  и поддержка субъектов малого и среднего предпринимательства в сельском поселении Трубинское  на 2015-2019 годы"</t>
  </si>
  <si>
    <t xml:space="preserve">средства бюджета сельского поселения  Трубинское </t>
  </si>
  <si>
    <t xml:space="preserve">Руководитель  Трубинского территориального подразделения </t>
  </si>
  <si>
    <t>Углов В.Н.)</t>
  </si>
  <si>
    <t>Исполнитель: Главный бухгалтер  Журавлева М.В.  ( 8496-56-36-173)</t>
  </si>
  <si>
    <t xml:space="preserve">Сводный оперативный отчет 
о реализации муниципальных программ сельского поселения Трубинское 
за 2018 год
</t>
  </si>
  <si>
    <t>Объем фининсирования, утвержденый в бюджете поселения (решение Совета депутатов сельского поселения Трубинское от 11.10.2018 №14)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</si>
</sst>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\ _₽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Fill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180" fontId="4" fillId="24" borderId="10" xfId="0" applyNumberFormat="1" applyFont="1" applyFill="1" applyBorder="1" applyAlignment="1">
      <alignment/>
    </xf>
    <xf numFmtId="180" fontId="4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right" vertical="center" wrapText="1"/>
    </xf>
    <xf numFmtId="180" fontId="4" fillId="24" borderId="13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 horizontal="left" vertical="center" wrapText="1"/>
    </xf>
    <xf numFmtId="180" fontId="8" fillId="24" borderId="15" xfId="0" applyNumberFormat="1" applyFont="1" applyFill="1" applyBorder="1" applyAlignment="1">
      <alignment horizontal="left" vertical="center" wrapText="1"/>
    </xf>
    <xf numFmtId="180" fontId="8" fillId="24" borderId="16" xfId="0" applyNumberFormat="1" applyFont="1" applyFill="1" applyBorder="1" applyAlignment="1">
      <alignment horizontal="left" vertical="center" wrapText="1"/>
    </xf>
    <xf numFmtId="180" fontId="4" fillId="24" borderId="17" xfId="0" applyNumberFormat="1" applyFont="1" applyFill="1" applyBorder="1" applyAlignment="1">
      <alignment/>
    </xf>
    <xf numFmtId="180" fontId="8" fillId="24" borderId="18" xfId="0" applyNumberFormat="1" applyFont="1" applyFill="1" applyBorder="1" applyAlignment="1">
      <alignment horizontal="left" vertical="center" wrapText="1"/>
    </xf>
    <xf numFmtId="180" fontId="4" fillId="24" borderId="19" xfId="0" applyNumberFormat="1" applyFont="1" applyFill="1" applyBorder="1" applyAlignment="1">
      <alignment/>
    </xf>
    <xf numFmtId="180" fontId="4" fillId="24" borderId="20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180" fontId="3" fillId="24" borderId="19" xfId="0" applyNumberFormat="1" applyFont="1" applyFill="1" applyBorder="1" applyAlignment="1">
      <alignment/>
    </xf>
    <xf numFmtId="180" fontId="3" fillId="24" borderId="20" xfId="0" applyNumberFormat="1" applyFont="1" applyFill="1" applyBorder="1" applyAlignment="1">
      <alignment/>
    </xf>
    <xf numFmtId="180" fontId="3" fillId="24" borderId="21" xfId="0" applyNumberFormat="1" applyFont="1" applyFill="1" applyBorder="1" applyAlignment="1">
      <alignment/>
    </xf>
    <xf numFmtId="180" fontId="3" fillId="24" borderId="22" xfId="0" applyNumberFormat="1" applyFont="1" applyFill="1" applyBorder="1" applyAlignment="1">
      <alignment/>
    </xf>
    <xf numFmtId="180" fontId="3" fillId="24" borderId="23" xfId="0" applyNumberFormat="1" applyFont="1" applyFill="1" applyBorder="1" applyAlignment="1">
      <alignment/>
    </xf>
    <xf numFmtId="180" fontId="4" fillId="24" borderId="19" xfId="0" applyNumberFormat="1" applyFont="1" applyFill="1" applyBorder="1" applyAlignment="1">
      <alignment horizontal="right" vertical="center" wrapText="1"/>
    </xf>
    <xf numFmtId="180" fontId="3" fillId="24" borderId="14" xfId="0" applyNumberFormat="1" applyFont="1" applyFill="1" applyBorder="1" applyAlignment="1">
      <alignment/>
    </xf>
    <xf numFmtId="180" fontId="3" fillId="24" borderId="14" xfId="0" applyNumberFormat="1" applyFont="1" applyFill="1" applyBorder="1" applyAlignment="1">
      <alignment wrapText="1"/>
    </xf>
    <xf numFmtId="180" fontId="4" fillId="24" borderId="14" xfId="0" applyNumberFormat="1" applyFont="1" applyFill="1" applyBorder="1" applyAlignment="1">
      <alignment/>
    </xf>
    <xf numFmtId="180" fontId="4" fillId="24" borderId="24" xfId="0" applyNumberFormat="1" applyFont="1" applyFill="1" applyBorder="1" applyAlignment="1">
      <alignment horizontal="left" vertical="center" wrapText="1"/>
    </xf>
    <xf numFmtId="180" fontId="4" fillId="24" borderId="25" xfId="0" applyNumberFormat="1" applyFont="1" applyFill="1" applyBorder="1" applyAlignment="1">
      <alignment/>
    </xf>
    <xf numFmtId="0" fontId="26" fillId="20" borderId="10" xfId="0" applyFont="1" applyFill="1" applyBorder="1" applyAlignment="1">
      <alignment vertical="top" wrapText="1"/>
    </xf>
    <xf numFmtId="0" fontId="27" fillId="20" borderId="10" xfId="0" applyFont="1" applyFill="1" applyBorder="1" applyAlignment="1">
      <alignment vertical="top" wrapText="1"/>
    </xf>
    <xf numFmtId="180" fontId="4" fillId="24" borderId="14" xfId="0" applyNumberFormat="1" applyFont="1" applyFill="1" applyBorder="1" applyAlignment="1">
      <alignment wrapText="1"/>
    </xf>
    <xf numFmtId="180" fontId="26" fillId="0" borderId="14" xfId="0" applyNumberFormat="1" applyFont="1" applyFill="1" applyBorder="1" applyAlignment="1" applyProtection="1">
      <alignment horizontal="left" wrapText="1"/>
      <protection/>
    </xf>
    <xf numFmtId="180" fontId="5" fillId="24" borderId="26" xfId="0" applyNumberFormat="1" applyFont="1" applyFill="1" applyBorder="1" applyAlignment="1">
      <alignment horizontal="center" vertical="center" wrapText="1"/>
    </xf>
    <xf numFmtId="180" fontId="5" fillId="24" borderId="27" xfId="0" applyNumberFormat="1" applyFont="1" applyFill="1" applyBorder="1" applyAlignment="1">
      <alignment horizontal="center" vertical="center" wrapText="1"/>
    </xf>
    <xf numFmtId="180" fontId="5" fillId="24" borderId="28" xfId="0" applyNumberFormat="1" applyFont="1" applyFill="1" applyBorder="1" applyAlignment="1">
      <alignment horizontal="center" vertical="center" wrapText="1"/>
    </xf>
    <xf numFmtId="180" fontId="5" fillId="24" borderId="29" xfId="0" applyNumberFormat="1" applyFont="1" applyFill="1" applyBorder="1" applyAlignment="1">
      <alignment horizontal="center"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3" fillId="24" borderId="0" xfId="0" applyNumberFormat="1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0"/>
  <sheetViews>
    <sheetView tabSelected="1" zoomScale="85" zoomScaleNormal="85" zoomScalePageLayoutView="0" workbookViewId="0" topLeftCell="A1">
      <pane ySplit="5" topLeftCell="BM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7.125" style="2" customWidth="1"/>
    <col min="2" max="2" width="16.00390625" style="2" customWidth="1"/>
    <col min="3" max="3" width="43.125" style="2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6.875" style="2" customWidth="1"/>
    <col min="10" max="10" width="18.625" style="2" customWidth="1"/>
    <col min="11" max="11" width="12.375" style="2" bestFit="1" customWidth="1"/>
    <col min="12" max="16384" width="9.125" style="2" customWidth="1"/>
  </cols>
  <sheetData>
    <row r="1" spans="3:10" ht="62.25" customHeight="1">
      <c r="C1" s="39" t="s">
        <v>27</v>
      </c>
      <c r="D1" s="39"/>
      <c r="E1" s="39"/>
      <c r="F1" s="39"/>
      <c r="G1" s="39"/>
      <c r="H1" s="39"/>
      <c r="I1" s="39"/>
      <c r="J1" s="39"/>
    </row>
    <row r="2" ht="19.5" customHeight="1" thickBot="1"/>
    <row r="3" spans="3:10" ht="48" customHeight="1">
      <c r="C3" s="37" t="s">
        <v>2</v>
      </c>
      <c r="D3" s="37" t="s">
        <v>28</v>
      </c>
      <c r="E3" s="37" t="s">
        <v>6</v>
      </c>
      <c r="F3" s="37" t="s">
        <v>7</v>
      </c>
      <c r="G3" s="33" t="s">
        <v>3</v>
      </c>
      <c r="H3" s="34"/>
      <c r="I3" s="33" t="s">
        <v>1</v>
      </c>
      <c r="J3" s="34"/>
    </row>
    <row r="4" spans="3:10" ht="18" customHeight="1" thickBot="1">
      <c r="C4" s="38"/>
      <c r="D4" s="38"/>
      <c r="E4" s="38"/>
      <c r="F4" s="38"/>
      <c r="G4" s="35"/>
      <c r="H4" s="36"/>
      <c r="I4" s="35"/>
      <c r="J4" s="36"/>
    </row>
    <row r="5" spans="3:10" ht="58.5" customHeight="1" thickBot="1">
      <c r="C5" s="38"/>
      <c r="D5" s="38"/>
      <c r="E5" s="38"/>
      <c r="F5" s="38"/>
      <c r="G5" s="3" t="s">
        <v>0</v>
      </c>
      <c r="H5" s="4" t="s">
        <v>4</v>
      </c>
      <c r="I5" s="5" t="s">
        <v>0</v>
      </c>
      <c r="J5" s="6" t="s">
        <v>5</v>
      </c>
    </row>
    <row r="6" spans="3:10" ht="90" customHeight="1">
      <c r="C6" s="29" t="s">
        <v>14</v>
      </c>
      <c r="D6" s="15"/>
      <c r="E6" s="15"/>
      <c r="F6" s="15"/>
      <c r="G6" s="15"/>
      <c r="H6" s="15"/>
      <c r="I6" s="23"/>
      <c r="J6" s="16"/>
    </row>
    <row r="7" spans="3:10" ht="15.75">
      <c r="C7" s="24" t="s">
        <v>8</v>
      </c>
      <c r="D7" s="1">
        <v>30175</v>
      </c>
      <c r="E7" s="1">
        <v>30175</v>
      </c>
      <c r="F7" s="1">
        <v>30175</v>
      </c>
      <c r="G7" s="1">
        <v>26062</v>
      </c>
      <c r="H7" s="1">
        <f>G7/F7*100</f>
        <v>86.36951118475558</v>
      </c>
      <c r="I7" s="1">
        <v>26062</v>
      </c>
      <c r="J7" s="17">
        <f>I7/E7*100</f>
        <v>86.36951118475558</v>
      </c>
    </row>
    <row r="8" spans="3:10" ht="31.5">
      <c r="C8" s="25" t="s">
        <v>19</v>
      </c>
      <c r="D8" s="1">
        <v>28481</v>
      </c>
      <c r="E8" s="1">
        <v>28481</v>
      </c>
      <c r="F8" s="1">
        <v>28481</v>
      </c>
      <c r="G8" s="1">
        <v>24368</v>
      </c>
      <c r="H8" s="1">
        <f>G8/F8*100</f>
        <v>85.55879358168603</v>
      </c>
      <c r="I8" s="1">
        <v>24368</v>
      </c>
      <c r="J8" s="17">
        <f>I8/E8*100</f>
        <v>85.55879358168603</v>
      </c>
    </row>
    <row r="9" spans="3:10" ht="15.75">
      <c r="C9" s="24" t="s">
        <v>9</v>
      </c>
      <c r="D9" s="1">
        <v>1694</v>
      </c>
      <c r="E9" s="1">
        <v>1694</v>
      </c>
      <c r="F9" s="1">
        <v>1694</v>
      </c>
      <c r="G9" s="1">
        <v>1694</v>
      </c>
      <c r="H9" s="1">
        <f>G9/F9*100</f>
        <v>100</v>
      </c>
      <c r="I9" s="1">
        <v>1694</v>
      </c>
      <c r="J9" s="17">
        <f>I9/E9*100</f>
        <v>100</v>
      </c>
    </row>
    <row r="10" spans="3:10" ht="15.75">
      <c r="C10" s="24" t="s">
        <v>10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7">
        <v>0</v>
      </c>
    </row>
    <row r="11" spans="3:10" ht="15.75">
      <c r="C11" s="26"/>
      <c r="D11" s="1"/>
      <c r="E11" s="1"/>
      <c r="F11" s="1"/>
      <c r="G11" s="1"/>
      <c r="H11" s="1"/>
      <c r="I11" s="1"/>
      <c r="J11" s="17"/>
    </row>
    <row r="12" spans="3:10" ht="101.25">
      <c r="C12" s="29" t="s">
        <v>15</v>
      </c>
      <c r="D12" s="1">
        <f>D13</f>
        <v>17740</v>
      </c>
      <c r="E12" s="1">
        <v>17740</v>
      </c>
      <c r="F12" s="1">
        <v>17740</v>
      </c>
      <c r="G12" s="1">
        <v>17021.6</v>
      </c>
      <c r="H12" s="1"/>
      <c r="I12" s="1">
        <v>17021.6</v>
      </c>
      <c r="J12" s="17"/>
    </row>
    <row r="13" spans="3:10" ht="15.75">
      <c r="C13" s="24" t="s">
        <v>8</v>
      </c>
      <c r="D13" s="1">
        <v>17740</v>
      </c>
      <c r="E13" s="1">
        <v>17740</v>
      </c>
      <c r="F13" s="1">
        <v>17740</v>
      </c>
      <c r="G13" s="1">
        <v>17021.6</v>
      </c>
      <c r="H13" s="1">
        <f>G13/F13*100</f>
        <v>95.95039458850056</v>
      </c>
      <c r="I13" s="1">
        <v>17021.6</v>
      </c>
      <c r="J13" s="17">
        <f>I13/E13*100</f>
        <v>95.95039458850056</v>
      </c>
    </row>
    <row r="14" spans="3:10" ht="31.5">
      <c r="C14" s="25" t="s">
        <v>19</v>
      </c>
      <c r="D14" s="1">
        <v>17740</v>
      </c>
      <c r="E14" s="1">
        <v>17740</v>
      </c>
      <c r="F14" s="1">
        <v>17740</v>
      </c>
      <c r="G14" s="1">
        <v>17021.6</v>
      </c>
      <c r="H14" s="1">
        <f>G14/F14*100</f>
        <v>95.95039458850056</v>
      </c>
      <c r="I14" s="1">
        <v>17021.6</v>
      </c>
      <c r="J14" s="17">
        <f>I14/E14*100</f>
        <v>95.95039458850056</v>
      </c>
    </row>
    <row r="15" spans="3:10" ht="15.75">
      <c r="C15" s="24" t="s">
        <v>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7">
        <v>0</v>
      </c>
    </row>
    <row r="16" spans="3:10" ht="15.75">
      <c r="C16" s="24" t="s">
        <v>10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7">
        <v>0</v>
      </c>
    </row>
    <row r="17" spans="3:10" ht="15.75">
      <c r="C17" s="26"/>
      <c r="D17" s="1"/>
      <c r="E17" s="1"/>
      <c r="F17" s="1"/>
      <c r="G17" s="1"/>
      <c r="H17" s="1"/>
      <c r="I17" s="1"/>
      <c r="J17" s="17"/>
    </row>
    <row r="18" spans="3:10" ht="40.5">
      <c r="C18" s="30" t="s">
        <v>16</v>
      </c>
      <c r="D18" s="1"/>
      <c r="E18" s="1"/>
      <c r="F18" s="1"/>
      <c r="G18" s="1"/>
      <c r="H18" s="1"/>
      <c r="I18" s="1"/>
      <c r="J18" s="17"/>
    </row>
    <row r="19" spans="3:10" ht="15.75">
      <c r="C19" s="24" t="s">
        <v>8</v>
      </c>
      <c r="D19" s="1">
        <v>425</v>
      </c>
      <c r="E19" s="1">
        <v>425</v>
      </c>
      <c r="F19" s="1">
        <v>425</v>
      </c>
      <c r="G19" s="1">
        <v>130</v>
      </c>
      <c r="H19" s="1">
        <v>0</v>
      </c>
      <c r="I19" s="1">
        <v>130</v>
      </c>
      <c r="J19" s="17">
        <f>I19/E19*100</f>
        <v>30.58823529411765</v>
      </c>
    </row>
    <row r="20" spans="3:10" ht="31.5">
      <c r="C20" s="25" t="s">
        <v>20</v>
      </c>
      <c r="D20" s="1">
        <v>425</v>
      </c>
      <c r="E20" s="1">
        <v>425</v>
      </c>
      <c r="F20" s="1">
        <v>425</v>
      </c>
      <c r="G20" s="1">
        <v>130</v>
      </c>
      <c r="H20" s="1">
        <v>0</v>
      </c>
      <c r="I20" s="1">
        <v>130</v>
      </c>
      <c r="J20" s="17">
        <f>I20/E20*100</f>
        <v>30.58823529411765</v>
      </c>
    </row>
    <row r="21" spans="3:10" ht="15.75">
      <c r="C21" s="24" t="s">
        <v>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7">
        <v>0</v>
      </c>
    </row>
    <row r="22" spans="3:10" ht="15.75">
      <c r="C22" s="24" t="s">
        <v>10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7">
        <v>0</v>
      </c>
    </row>
    <row r="23" spans="3:10" ht="141.75">
      <c r="C23" s="29" t="s">
        <v>22</v>
      </c>
      <c r="D23" s="1"/>
      <c r="E23" s="1"/>
      <c r="F23" s="1"/>
      <c r="G23" s="1"/>
      <c r="H23" s="1"/>
      <c r="I23" s="1"/>
      <c r="J23" s="17"/>
    </row>
    <row r="24" spans="3:10" ht="15.75">
      <c r="C24" s="24" t="s">
        <v>8</v>
      </c>
      <c r="D24" s="1">
        <v>12</v>
      </c>
      <c r="E24" s="1">
        <v>12</v>
      </c>
      <c r="F24" s="1">
        <v>12</v>
      </c>
      <c r="G24" s="1">
        <f>SUM(G25:G27)</f>
        <v>0</v>
      </c>
      <c r="H24" s="1">
        <v>0</v>
      </c>
      <c r="I24" s="1">
        <v>0</v>
      </c>
      <c r="J24" s="17">
        <v>0</v>
      </c>
    </row>
    <row r="25" spans="3:10" ht="31.5">
      <c r="C25" s="25" t="s">
        <v>20</v>
      </c>
      <c r="D25" s="1">
        <v>12</v>
      </c>
      <c r="E25" s="1">
        <v>12</v>
      </c>
      <c r="F25" s="1">
        <v>12</v>
      </c>
      <c r="G25" s="1">
        <v>0</v>
      </c>
      <c r="H25" s="1">
        <v>0</v>
      </c>
      <c r="I25" s="1">
        <v>0</v>
      </c>
      <c r="J25" s="17">
        <v>0</v>
      </c>
    </row>
    <row r="26" spans="3:10" ht="15.75">
      <c r="C26" s="24" t="s">
        <v>9</v>
      </c>
      <c r="D26" s="1">
        <v>12</v>
      </c>
      <c r="E26" s="1">
        <v>12</v>
      </c>
      <c r="F26" s="1">
        <v>12</v>
      </c>
      <c r="G26" s="1">
        <v>0</v>
      </c>
      <c r="H26" s="1">
        <v>0</v>
      </c>
      <c r="I26" s="1">
        <v>0</v>
      </c>
      <c r="J26" s="17">
        <v>0</v>
      </c>
    </row>
    <row r="27" spans="3:10" ht="15.75">
      <c r="C27" s="24" t="s">
        <v>10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7">
        <v>0</v>
      </c>
    </row>
    <row r="28" spans="3:10" ht="15.75">
      <c r="C28" s="10"/>
      <c r="D28" s="1"/>
      <c r="E28" s="1"/>
      <c r="F28" s="1"/>
      <c r="G28" s="1"/>
      <c r="H28" s="1"/>
      <c r="I28" s="1"/>
      <c r="J28" s="17"/>
    </row>
    <row r="29" spans="3:10" ht="141.75">
      <c r="C29" s="29" t="s">
        <v>17</v>
      </c>
      <c r="D29" s="1"/>
      <c r="E29" s="1"/>
      <c r="F29" s="1"/>
      <c r="G29" s="1"/>
      <c r="H29" s="1"/>
      <c r="I29" s="1"/>
      <c r="J29" s="17"/>
    </row>
    <row r="30" spans="3:10" ht="15.75">
      <c r="C30" s="24" t="s">
        <v>8</v>
      </c>
      <c r="D30" s="1">
        <v>200</v>
      </c>
      <c r="E30" s="1">
        <v>200</v>
      </c>
      <c r="F30" s="1">
        <v>200</v>
      </c>
      <c r="G30" s="1">
        <v>200</v>
      </c>
      <c r="H30" s="1">
        <v>200</v>
      </c>
      <c r="I30" s="1">
        <v>200</v>
      </c>
      <c r="J30" s="17">
        <f>I30/E30*100</f>
        <v>100</v>
      </c>
    </row>
    <row r="31" spans="3:10" ht="31.5">
      <c r="C31" s="25" t="s">
        <v>19</v>
      </c>
      <c r="D31" s="1">
        <v>200</v>
      </c>
      <c r="E31" s="1">
        <v>200</v>
      </c>
      <c r="F31" s="1">
        <v>200</v>
      </c>
      <c r="G31" s="1">
        <v>200</v>
      </c>
      <c r="H31" s="1">
        <v>200</v>
      </c>
      <c r="I31" s="1">
        <v>200</v>
      </c>
      <c r="J31" s="17">
        <f>I31/E31*100</f>
        <v>100</v>
      </c>
    </row>
    <row r="32" spans="3:10" ht="15.75">
      <c r="C32" s="24" t="s">
        <v>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7">
        <v>0</v>
      </c>
    </row>
    <row r="33" spans="3:10" ht="15.75">
      <c r="C33" s="24" t="s">
        <v>10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7">
        <v>0</v>
      </c>
    </row>
    <row r="34" spans="3:10" ht="60.75" customHeight="1">
      <c r="C34" s="32" t="s">
        <v>21</v>
      </c>
      <c r="D34" s="1"/>
      <c r="E34" s="1"/>
      <c r="F34" s="1"/>
      <c r="G34" s="1"/>
      <c r="H34" s="1"/>
      <c r="I34" s="7"/>
      <c r="J34" s="17"/>
    </row>
    <row r="35" spans="3:10" ht="15.75">
      <c r="C35" s="24" t="s">
        <v>8</v>
      </c>
      <c r="D35" s="1">
        <f>SUM(D36:D38)</f>
        <v>17780</v>
      </c>
      <c r="E35" s="1">
        <f>SUM(E36:E38)</f>
        <v>17780</v>
      </c>
      <c r="F35" s="1">
        <f>SUM(F36:F38)</f>
        <v>17780</v>
      </c>
      <c r="G35" s="1">
        <f>SUM(G36:G38)</f>
        <v>17117.4</v>
      </c>
      <c r="H35" s="1">
        <f>G35/F35*100</f>
        <v>96.27334083239596</v>
      </c>
      <c r="I35" s="1">
        <v>17117.4</v>
      </c>
      <c r="J35" s="17">
        <f>I35/E35*100</f>
        <v>96.27334083239596</v>
      </c>
    </row>
    <row r="36" spans="3:10" ht="31.5">
      <c r="C36" s="31" t="s">
        <v>19</v>
      </c>
      <c r="D36" s="1">
        <v>17780</v>
      </c>
      <c r="E36" s="1">
        <v>17780</v>
      </c>
      <c r="F36" s="1">
        <v>17780</v>
      </c>
      <c r="G36" s="1">
        <v>17117.4</v>
      </c>
      <c r="H36" s="1">
        <f>G36/F36*100</f>
        <v>96.27334083239596</v>
      </c>
      <c r="I36" s="1">
        <v>17117.4</v>
      </c>
      <c r="J36" s="17">
        <f>I36/E36*100</f>
        <v>96.27334083239596</v>
      </c>
    </row>
    <row r="37" spans="3:10" ht="15.75">
      <c r="C37" s="26" t="s">
        <v>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0</v>
      </c>
    </row>
    <row r="38" spans="3:10" ht="15.75">
      <c r="C38" s="26" t="s">
        <v>10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0</v>
      </c>
    </row>
    <row r="39" spans="3:10" ht="15.75">
      <c r="C39" s="26"/>
      <c r="D39" s="1"/>
      <c r="E39" s="1"/>
      <c r="F39" s="1"/>
      <c r="G39" s="1"/>
      <c r="H39" s="1"/>
      <c r="I39" s="1"/>
      <c r="J39" s="17"/>
    </row>
    <row r="40" spans="3:10" ht="81">
      <c r="C40" s="29" t="s">
        <v>18</v>
      </c>
      <c r="D40" s="1"/>
      <c r="E40" s="1"/>
      <c r="F40" s="1"/>
      <c r="G40" s="1"/>
      <c r="H40" s="1"/>
      <c r="I40" s="7"/>
      <c r="J40" s="17"/>
    </row>
    <row r="41" spans="3:10" ht="15.75">
      <c r="C41" s="24" t="s">
        <v>8</v>
      </c>
      <c r="D41" s="1">
        <v>22516</v>
      </c>
      <c r="E41" s="1">
        <v>22516</v>
      </c>
      <c r="F41" s="1">
        <v>22516</v>
      </c>
      <c r="G41" s="1">
        <v>17117.4</v>
      </c>
      <c r="H41" s="1">
        <f>G41/F41*100</f>
        <v>76.02327233966957</v>
      </c>
      <c r="I41" s="1">
        <v>17117.4</v>
      </c>
      <c r="J41" s="17">
        <f>I41/E41*100</f>
        <v>76.02327233966957</v>
      </c>
    </row>
    <row r="42" spans="3:10" ht="31.5">
      <c r="C42" s="25" t="s">
        <v>20</v>
      </c>
      <c r="D42" s="1">
        <v>20309</v>
      </c>
      <c r="E42" s="1">
        <v>20309</v>
      </c>
      <c r="F42" s="1">
        <v>20309</v>
      </c>
      <c r="G42" s="1">
        <v>15871.4</v>
      </c>
      <c r="H42" s="1">
        <f>G42/F42*100</f>
        <v>78.149588852233</v>
      </c>
      <c r="I42" s="1">
        <v>15871.4</v>
      </c>
      <c r="J42" s="17">
        <f>I42/E42*100</f>
        <v>78.149588852233</v>
      </c>
    </row>
    <row r="43" spans="3:10" ht="15.75">
      <c r="C43" s="24" t="s">
        <v>9</v>
      </c>
      <c r="D43" s="1">
        <v>2207</v>
      </c>
      <c r="E43" s="1">
        <v>2207</v>
      </c>
      <c r="F43" s="1">
        <v>2207</v>
      </c>
      <c r="G43" s="1">
        <v>1246</v>
      </c>
      <c r="H43" s="1">
        <f>G43/F43*100</f>
        <v>56.456728590847305</v>
      </c>
      <c r="I43" s="1">
        <v>1246</v>
      </c>
      <c r="J43" s="17">
        <f>I43/E43*100</f>
        <v>56.456728590847305</v>
      </c>
    </row>
    <row r="44" spans="3:10" ht="15.75">
      <c r="C44" s="24" t="s">
        <v>10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7">
        <v>0</v>
      </c>
    </row>
    <row r="45" spans="3:10" ht="16.5" thickBot="1">
      <c r="C45" s="27"/>
      <c r="D45" s="13"/>
      <c r="E45" s="13"/>
      <c r="F45" s="13"/>
      <c r="G45" s="13"/>
      <c r="H45" s="13"/>
      <c r="I45" s="13"/>
      <c r="J45" s="28"/>
    </row>
    <row r="46" spans="3:10" ht="15.75">
      <c r="C46" s="11" t="s">
        <v>11</v>
      </c>
      <c r="D46" s="18">
        <v>88848</v>
      </c>
      <c r="E46" s="18">
        <f>E49+E48+E47</f>
        <v>88848</v>
      </c>
      <c r="F46" s="18">
        <v>88848</v>
      </c>
      <c r="G46" s="18">
        <f>G49+G48+G47</f>
        <v>79587.9</v>
      </c>
      <c r="H46" s="18">
        <f>G46/F46*100</f>
        <v>89.5775931928687</v>
      </c>
      <c r="I46" s="18">
        <f>I49+I48+I47</f>
        <v>79587.9</v>
      </c>
      <c r="J46" s="19">
        <f>I46/E46*100</f>
        <v>89.5775931928687</v>
      </c>
    </row>
    <row r="47" spans="3:10" ht="31.5">
      <c r="C47" s="12" t="s">
        <v>23</v>
      </c>
      <c r="D47" s="9">
        <f>D8+D14+D20+D25+D31++D36+D42</f>
        <v>84947</v>
      </c>
      <c r="E47" s="9">
        <f>E8+E14+E20+E25+E31++E36+E42</f>
        <v>84947</v>
      </c>
      <c r="F47" s="9">
        <f>F8+F14+F20+F25+F31++F36+F42</f>
        <v>84947</v>
      </c>
      <c r="G47" s="9">
        <v>76647.9</v>
      </c>
      <c r="H47" s="9">
        <f>G47/F47*100</f>
        <v>90.23026122170293</v>
      </c>
      <c r="I47" s="9">
        <v>76647.9</v>
      </c>
      <c r="J47" s="20">
        <f>I47/E47*100</f>
        <v>90.23026122170293</v>
      </c>
    </row>
    <row r="48" spans="3:10" ht="31.5">
      <c r="C48" s="12" t="s">
        <v>9</v>
      </c>
      <c r="D48" s="9">
        <v>3901</v>
      </c>
      <c r="E48" s="9">
        <v>3901</v>
      </c>
      <c r="F48" s="9">
        <v>3901</v>
      </c>
      <c r="G48" s="9">
        <f>G9+G15+G21+G26+G32+G37+G43</f>
        <v>2940</v>
      </c>
      <c r="H48" s="9">
        <f>G48/F48*100</f>
        <v>75.3652909510382</v>
      </c>
      <c r="I48" s="9">
        <f>I9+I15+I21+I26+I32+I37+I43</f>
        <v>2940</v>
      </c>
      <c r="J48" s="20">
        <f>I48/E48*100</f>
        <v>75.3652909510382</v>
      </c>
    </row>
    <row r="49" spans="3:10" ht="16.5" thickBot="1">
      <c r="C49" s="14" t="s">
        <v>10</v>
      </c>
      <c r="D49" s="21">
        <v>0</v>
      </c>
      <c r="E49" s="21">
        <v>0</v>
      </c>
      <c r="F49" s="21"/>
      <c r="G49" s="21">
        <v>0</v>
      </c>
      <c r="H49" s="21">
        <v>0</v>
      </c>
      <c r="I49" s="21">
        <v>0</v>
      </c>
      <c r="J49" s="22">
        <v>0</v>
      </c>
    </row>
    <row r="55" spans="3:7" ht="15.75">
      <c r="C55" s="2" t="s">
        <v>24</v>
      </c>
      <c r="E55" s="8"/>
      <c r="G55" s="2" t="s">
        <v>25</v>
      </c>
    </row>
    <row r="56" ht="15.75">
      <c r="C56" s="2" t="s">
        <v>12</v>
      </c>
    </row>
    <row r="59" ht="15.75">
      <c r="C59" s="2" t="s">
        <v>26</v>
      </c>
    </row>
    <row r="60" ht="15.75">
      <c r="C60" s="2" t="s">
        <v>13</v>
      </c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ADM</cp:lastModifiedBy>
  <cp:lastPrinted>2018-10-29T11:15:08Z</cp:lastPrinted>
  <dcterms:created xsi:type="dcterms:W3CDTF">2010-05-17T05:37:16Z</dcterms:created>
  <dcterms:modified xsi:type="dcterms:W3CDTF">2019-03-25T05:52:55Z</dcterms:modified>
  <cp:category/>
  <cp:version/>
  <cp:contentType/>
  <cp:contentStatus/>
</cp:coreProperties>
</file>