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140" activeTab="0"/>
  </bookViews>
  <sheets>
    <sheet name="сводный" sheetId="1" r:id="rId1"/>
  </sheets>
  <definedNames>
    <definedName name="_xlnm.Print_Titles" localSheetId="0">'сводный'!$3:$5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<sst xmlns="http://schemas.openxmlformats.org/spreadsheetml/2006/main" count="57" uniqueCount="29">
  <si>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</si>
  <si>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</si>
  <si>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</si>
  <si>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</si>
  <si>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</si>
  <si>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</si>
  <si>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(тыс.руб.)</t>
  </si>
  <si>
    <t>Всего</t>
  </si>
  <si>
    <t>средства бюджета Московской области</t>
  </si>
  <si>
    <t>внебюджетные источники</t>
  </si>
  <si>
    <t>ВСЕГО, в том числе:</t>
  </si>
  <si>
    <t>Щёлковского муниципального района</t>
  </si>
  <si>
    <t>средства бюджета сельского поселения Гребневское</t>
  </si>
  <si>
    <t xml:space="preserve"> Муниципальная программа сельского поселения Гребневское  "Эффективная власть в сельском поселении Гребневское  на 2015-2019 годы</t>
  </si>
  <si>
    <t xml:space="preserve"> Муниципальная программа сельского поселения Гребневское  "Формирование современной городской среды  на территории сельского поселения Гребневское Щёлковского муниципального района   на 2018-2022 годы</t>
  </si>
  <si>
    <t xml:space="preserve">Начальник Гребневского территориального отдела </t>
  </si>
  <si>
    <t>№ 8 (496) 255-53-16</t>
  </si>
  <si>
    <t xml:space="preserve">Сводный оперативный отчет 
о реализации муниципальных программ сельского поселения Гребневское
за 1 квартал 2019 год
</t>
  </si>
  <si>
    <t xml:space="preserve"> Муниципальная программа сельского поселения Гребневское  "Спорт  сельского поселения Гребневское на 2019-2021 годы"</t>
  </si>
  <si>
    <t xml:space="preserve"> Муниципальная программа сельского поселения Гребневское  Щёлковского муниципального района Московской области в сфере культуры на 2019-2021 годы</t>
  </si>
  <si>
    <t xml:space="preserve"> Муниципальная программа сельского поселения Гребневское  "Предпринимательство  сельского поселения Гребневское  на 2019-2021 годы</t>
  </si>
  <si>
    <t>Подпрограмма "Развитие малого и среднего предпринимательства на территории сельского поселения Гребневское на  2019-2021 годы"</t>
  </si>
  <si>
    <t xml:space="preserve"> Муниципальная программа сельского поселения Гребневское  "Энергосбережение и повышение энергетической эффективности на территории  сельского поселения Щёлковского муниципального района Московской области  на 2019-2021 годы"</t>
  </si>
  <si>
    <t xml:space="preserve"> Муниципальная программа сельского поселения Гребневское  "Безопасность  сельского поселения Гребневское  на 2019-2021 годы"</t>
  </si>
  <si>
    <t xml:space="preserve">                                                                                                        </t>
  </si>
  <si>
    <t>Объем фининсирования, утвержденый в бюджете поселения (решение Совета депутатов сельского поселения Гребневское от 19.12.2018 №14/3)</t>
  </si>
  <si>
    <t>Объем финансирования в соответствии со сводной бюджетной росписью на 2019 год</t>
  </si>
  <si>
    <t>Яковлев И.К.</t>
  </si>
  <si>
    <t>Исполнитель: главный эксперт Е.А.Горшкова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</si>
</sst>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 applyFill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right" vertical="center" wrapText="1"/>
    </xf>
    <xf numFmtId="180" fontId="4" fillId="32" borderId="13" xfId="0" applyNumberFormat="1" applyFon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180" fontId="9" fillId="32" borderId="14" xfId="0" applyNumberFormat="1" applyFont="1" applyFill="1" applyBorder="1" applyAlignment="1">
      <alignment horizontal="left" vertical="center" wrapText="1"/>
    </xf>
    <xf numFmtId="180" fontId="10" fillId="32" borderId="15" xfId="0" applyNumberFormat="1" applyFont="1" applyFill="1" applyBorder="1" applyAlignment="1">
      <alignment horizontal="left" vertical="center" wrapText="1"/>
    </xf>
    <xf numFmtId="180" fontId="10" fillId="32" borderId="16" xfId="0" applyNumberFormat="1" applyFont="1" applyFill="1" applyBorder="1" applyAlignment="1">
      <alignment horizontal="left" vertical="center" wrapText="1"/>
    </xf>
    <xf numFmtId="180" fontId="10" fillId="32" borderId="17" xfId="0" applyNumberFormat="1" applyFont="1" applyFill="1" applyBorder="1" applyAlignment="1">
      <alignment horizontal="left" vertical="center" wrapText="1"/>
    </xf>
    <xf numFmtId="180" fontId="4" fillId="32" borderId="18" xfId="0" applyNumberFormat="1" applyFont="1" applyFill="1" applyBorder="1" applyAlignment="1">
      <alignment/>
    </xf>
    <xf numFmtId="180" fontId="4" fillId="32" borderId="19" xfId="0" applyNumberFormat="1" applyFont="1" applyFill="1" applyBorder="1" applyAlignment="1">
      <alignment/>
    </xf>
    <xf numFmtId="180" fontId="4" fillId="32" borderId="20" xfId="0" applyNumberFormat="1" applyFont="1" applyFill="1" applyBorder="1" applyAlignment="1">
      <alignment/>
    </xf>
    <xf numFmtId="180" fontId="3" fillId="32" borderId="18" xfId="0" applyNumberFormat="1" applyFont="1" applyFill="1" applyBorder="1" applyAlignment="1">
      <alignment/>
    </xf>
    <xf numFmtId="180" fontId="3" fillId="32" borderId="19" xfId="0" applyNumberFormat="1" applyFont="1" applyFill="1" applyBorder="1" applyAlignment="1">
      <alignment/>
    </xf>
    <xf numFmtId="180" fontId="3" fillId="32" borderId="20" xfId="0" applyNumberFormat="1" applyFont="1" applyFill="1" applyBorder="1" applyAlignment="1">
      <alignment/>
    </xf>
    <xf numFmtId="180" fontId="3" fillId="32" borderId="21" xfId="0" applyNumberFormat="1" applyFont="1" applyFill="1" applyBorder="1" applyAlignment="1">
      <alignment/>
    </xf>
    <xf numFmtId="180" fontId="3" fillId="32" borderId="22" xfId="0" applyNumberFormat="1" applyFont="1" applyFill="1" applyBorder="1" applyAlignment="1">
      <alignment/>
    </xf>
    <xf numFmtId="180" fontId="8" fillId="0" borderId="23" xfId="0" applyNumberFormat="1" applyFont="1" applyFill="1" applyBorder="1" applyAlignment="1" applyProtection="1">
      <alignment horizontal="left" wrapText="1"/>
      <protection/>
    </xf>
    <xf numFmtId="180" fontId="4" fillId="32" borderId="18" xfId="0" applyNumberFormat="1" applyFont="1" applyFill="1" applyBorder="1" applyAlignment="1">
      <alignment horizontal="right" vertical="center" wrapText="1"/>
    </xf>
    <xf numFmtId="180" fontId="3" fillId="32" borderId="14" xfId="0" applyNumberFormat="1" applyFont="1" applyFill="1" applyBorder="1" applyAlignment="1">
      <alignment/>
    </xf>
    <xf numFmtId="180" fontId="3" fillId="32" borderId="14" xfId="0" applyNumberFormat="1" applyFont="1" applyFill="1" applyBorder="1" applyAlignment="1">
      <alignment wrapText="1"/>
    </xf>
    <xf numFmtId="180" fontId="4" fillId="32" borderId="14" xfId="0" applyNumberFormat="1" applyFont="1" applyFill="1" applyBorder="1" applyAlignment="1">
      <alignment/>
    </xf>
    <xf numFmtId="180" fontId="8" fillId="0" borderId="14" xfId="0" applyNumberFormat="1" applyFont="1" applyFill="1" applyBorder="1" applyAlignment="1" applyProtection="1">
      <alignment horizontal="left" wrapText="1"/>
      <protection/>
    </xf>
    <xf numFmtId="180" fontId="5" fillId="32" borderId="24" xfId="0" applyNumberFormat="1" applyFont="1" applyFill="1" applyBorder="1" applyAlignment="1">
      <alignment horizontal="center" vertical="center" wrapText="1"/>
    </xf>
    <xf numFmtId="180" fontId="5" fillId="32" borderId="25" xfId="0" applyNumberFormat="1" applyFont="1" applyFill="1" applyBorder="1" applyAlignment="1">
      <alignment horizontal="center" vertical="center" wrapText="1"/>
    </xf>
    <xf numFmtId="180" fontId="5" fillId="32" borderId="26" xfId="0" applyNumberFormat="1" applyFont="1" applyFill="1" applyBorder="1" applyAlignment="1">
      <alignment horizontal="center" vertical="center" wrapText="1"/>
    </xf>
    <xf numFmtId="180" fontId="5" fillId="32" borderId="27" xfId="0" applyNumberFormat="1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0"/>
  <sheetViews>
    <sheetView tabSelected="1" view="pageBreakPreview" zoomScale="60" zoomScaleNormal="85" zoomScalePageLayoutView="0" workbookViewId="0" topLeftCell="B1">
      <selection activeCell="F9" sqref="F9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7.0039062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>
      <c r="C1" s="34" t="s">
        <v>17</v>
      </c>
      <c r="D1" s="34"/>
      <c r="E1" s="34"/>
      <c r="F1" s="34"/>
      <c r="G1" s="34"/>
      <c r="H1" s="34"/>
      <c r="I1" s="34"/>
      <c r="J1" s="34"/>
    </row>
    <row r="2" ht="19.5" customHeight="1" thickBot="1"/>
    <row r="3" spans="3:10" ht="48" customHeight="1">
      <c r="C3" s="32" t="s">
        <v>2</v>
      </c>
      <c r="D3" s="32" t="s">
        <v>25</v>
      </c>
      <c r="E3" s="32" t="s">
        <v>26</v>
      </c>
      <c r="F3" s="32" t="s">
        <v>6</v>
      </c>
      <c r="G3" s="28" t="s">
        <v>3</v>
      </c>
      <c r="H3" s="29"/>
      <c r="I3" s="28" t="s">
        <v>1</v>
      </c>
      <c r="J3" s="29"/>
    </row>
    <row r="4" spans="3:10" ht="18" customHeight="1" thickBot="1">
      <c r="C4" s="33"/>
      <c r="D4" s="33"/>
      <c r="E4" s="33"/>
      <c r="F4" s="33"/>
      <c r="G4" s="30"/>
      <c r="H4" s="31"/>
      <c r="I4" s="30"/>
      <c r="J4" s="31"/>
    </row>
    <row r="5" spans="3:10" ht="58.5" customHeight="1" thickBot="1">
      <c r="C5" s="33"/>
      <c r="D5" s="33"/>
      <c r="E5" s="33"/>
      <c r="F5" s="33"/>
      <c r="G5" s="3" t="s">
        <v>0</v>
      </c>
      <c r="H5" s="4" t="s">
        <v>4</v>
      </c>
      <c r="I5" s="5" t="s">
        <v>0</v>
      </c>
      <c r="J5" s="6" t="s">
        <v>5</v>
      </c>
    </row>
    <row r="6" spans="3:10" ht="82.5">
      <c r="C6" s="22" t="s">
        <v>19</v>
      </c>
      <c r="D6" s="14"/>
      <c r="E6" s="14"/>
      <c r="F6" s="14"/>
      <c r="G6" s="14"/>
      <c r="H6" s="14"/>
      <c r="I6" s="23"/>
      <c r="J6" s="15"/>
    </row>
    <row r="7" spans="3:10" ht="15.75">
      <c r="C7" s="24" t="s">
        <v>7</v>
      </c>
      <c r="D7" s="1">
        <f>SUM(D8:D10)</f>
        <v>19152.5</v>
      </c>
      <c r="E7" s="1">
        <f>SUM(E8:E10)</f>
        <v>19152.5</v>
      </c>
      <c r="F7" s="1">
        <f>SUM(F8:F10)</f>
        <v>19152.5</v>
      </c>
      <c r="G7" s="1">
        <f>SUM(G8:G10)</f>
        <v>4115.8</v>
      </c>
      <c r="H7" s="1">
        <f>G7/F7*100</f>
        <v>21.489622764652136</v>
      </c>
      <c r="I7" s="1">
        <f>SUM(I8:I10)</f>
        <v>4115.8</v>
      </c>
      <c r="J7" s="16">
        <f>I7/E7*100</f>
        <v>21.489622764652136</v>
      </c>
    </row>
    <row r="8" spans="3:10" ht="31.5">
      <c r="C8" s="25" t="s">
        <v>12</v>
      </c>
      <c r="D8" s="1">
        <v>19152.5</v>
      </c>
      <c r="E8" s="1">
        <v>19152.5</v>
      </c>
      <c r="F8" s="1">
        <v>19152.5</v>
      </c>
      <c r="G8" s="1">
        <v>4115.8</v>
      </c>
      <c r="H8" s="1">
        <f>G8/F8*100</f>
        <v>21.489622764652136</v>
      </c>
      <c r="I8" s="1">
        <v>4115.8</v>
      </c>
      <c r="J8" s="16">
        <f>I8/E8*100</f>
        <v>21.489622764652136</v>
      </c>
    </row>
    <row r="9" spans="3:10" ht="15.75">
      <c r="C9" s="24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 t="s">
        <v>24</v>
      </c>
      <c r="J9" s="1">
        <v>0</v>
      </c>
    </row>
    <row r="10" spans="3:10" ht="15.75">
      <c r="C10" s="24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6">
        <v>0</v>
      </c>
    </row>
    <row r="11" spans="3:10" ht="15.75">
      <c r="C11" s="26"/>
      <c r="D11" s="1"/>
      <c r="E11" s="1"/>
      <c r="F11" s="1"/>
      <c r="G11" s="1"/>
      <c r="H11" s="1"/>
      <c r="I11" s="1"/>
      <c r="J11" s="16"/>
    </row>
    <row r="12" spans="3:10" ht="66">
      <c r="C12" s="27" t="s">
        <v>18</v>
      </c>
      <c r="D12" s="1"/>
      <c r="E12" s="1"/>
      <c r="F12" s="1"/>
      <c r="G12" s="1"/>
      <c r="H12" s="1"/>
      <c r="I12" s="1"/>
      <c r="J12" s="16"/>
    </row>
    <row r="13" spans="3:10" ht="15.75">
      <c r="C13" s="24" t="s">
        <v>7</v>
      </c>
      <c r="D13" s="1">
        <f>SUM(D14:D16)</f>
        <v>20034.9</v>
      </c>
      <c r="E13" s="1">
        <f>SUM(E14:E16)</f>
        <v>20034.9</v>
      </c>
      <c r="F13" s="1">
        <f>SUM(F14:F16)</f>
        <v>20034.9</v>
      </c>
      <c r="G13" s="1">
        <f>SUM(G14:G16)</f>
        <v>2672.2</v>
      </c>
      <c r="H13" s="1">
        <f>G13/F13*100</f>
        <v>13.337725668708103</v>
      </c>
      <c r="I13" s="1">
        <f>SUM(I14:I16)</f>
        <v>2672.2</v>
      </c>
      <c r="J13" s="16">
        <f>I13/E13*100</f>
        <v>13.337725668708103</v>
      </c>
    </row>
    <row r="14" spans="3:10" ht="31.5">
      <c r="C14" s="25" t="s">
        <v>12</v>
      </c>
      <c r="D14" s="1">
        <v>20034.9</v>
      </c>
      <c r="E14" s="1">
        <v>20034.9</v>
      </c>
      <c r="F14" s="1">
        <v>20034.9</v>
      </c>
      <c r="G14" s="1">
        <v>2672.2</v>
      </c>
      <c r="H14" s="1">
        <f>G14/F14*100</f>
        <v>13.337725668708103</v>
      </c>
      <c r="I14" s="1">
        <v>2672.2</v>
      </c>
      <c r="J14" s="16">
        <f>I14/E14*100</f>
        <v>13.337725668708103</v>
      </c>
    </row>
    <row r="15" spans="3:10" ht="15.75">
      <c r="C15" s="24" t="s">
        <v>8</v>
      </c>
      <c r="D15" s="1">
        <v>0</v>
      </c>
      <c r="E15" s="1">
        <v>0</v>
      </c>
      <c r="F15" s="1">
        <v>0</v>
      </c>
      <c r="G15" s="1">
        <v>0</v>
      </c>
      <c r="H15" s="1"/>
      <c r="I15" s="1">
        <v>0</v>
      </c>
      <c r="J15" s="16"/>
    </row>
    <row r="16" spans="3:10" ht="15.75">
      <c r="C16" s="24" t="s">
        <v>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6">
        <v>0</v>
      </c>
    </row>
    <row r="17" spans="3:10" ht="15.75">
      <c r="C17" s="26"/>
      <c r="D17" s="1"/>
      <c r="E17" s="1"/>
      <c r="F17" s="1"/>
      <c r="G17" s="1"/>
      <c r="H17" s="1"/>
      <c r="I17" s="1"/>
      <c r="J17" s="16"/>
    </row>
    <row r="18" spans="3:10" ht="82.5">
      <c r="C18" s="27" t="s">
        <v>20</v>
      </c>
      <c r="D18" s="1"/>
      <c r="E18" s="1"/>
      <c r="F18" s="1"/>
      <c r="G18" s="1"/>
      <c r="H18" s="1"/>
      <c r="I18" s="1"/>
      <c r="J18" s="16"/>
    </row>
    <row r="19" spans="3:10" ht="15.75">
      <c r="C19" s="24" t="s">
        <v>7</v>
      </c>
      <c r="D19" s="1">
        <f>SUM(D20:D22)</f>
        <v>20</v>
      </c>
      <c r="E19" s="1">
        <f>SUM(E20:E22)</f>
        <v>20</v>
      </c>
      <c r="F19" s="1">
        <f>SUM(F20:F22)</f>
        <v>20</v>
      </c>
      <c r="G19" s="1">
        <f>SUM(G20:G22)</f>
        <v>0</v>
      </c>
      <c r="H19" s="1">
        <v>0</v>
      </c>
      <c r="I19" s="1">
        <v>0</v>
      </c>
      <c r="J19" s="16">
        <v>0</v>
      </c>
    </row>
    <row r="20" spans="3:10" ht="31.5">
      <c r="C20" s="25" t="s">
        <v>12</v>
      </c>
      <c r="D20" s="1">
        <v>20</v>
      </c>
      <c r="E20" s="1">
        <v>20</v>
      </c>
      <c r="F20" s="1">
        <v>20</v>
      </c>
      <c r="G20" s="1">
        <v>0</v>
      </c>
      <c r="H20" s="1">
        <v>0</v>
      </c>
      <c r="I20" s="1">
        <v>0</v>
      </c>
      <c r="J20" s="16">
        <v>0</v>
      </c>
    </row>
    <row r="21" spans="3:10" ht="15.75">
      <c r="C21" s="24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6">
        <v>0</v>
      </c>
    </row>
    <row r="22" spans="3:10" ht="15.75">
      <c r="C22" s="24" t="s">
        <v>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6">
        <v>0</v>
      </c>
    </row>
    <row r="23" spans="3:10" ht="15.75">
      <c r="C23" s="24"/>
      <c r="D23" s="1"/>
      <c r="E23" s="1"/>
      <c r="F23" s="1"/>
      <c r="G23" s="1"/>
      <c r="H23" s="1"/>
      <c r="I23" s="1"/>
      <c r="J23" s="16"/>
    </row>
    <row r="24" spans="3:10" ht="77.25" customHeight="1">
      <c r="C24" s="10" t="s">
        <v>21</v>
      </c>
      <c r="D24" s="1">
        <v>20</v>
      </c>
      <c r="E24" s="1">
        <v>20</v>
      </c>
      <c r="F24" s="1">
        <v>20</v>
      </c>
      <c r="G24" s="1">
        <v>0</v>
      </c>
      <c r="H24" s="1">
        <v>0</v>
      </c>
      <c r="I24" s="1">
        <v>0</v>
      </c>
      <c r="J24" s="16">
        <v>0</v>
      </c>
    </row>
    <row r="25" spans="3:10" ht="141" customHeight="1">
      <c r="C25" s="27" t="s">
        <v>22</v>
      </c>
      <c r="D25" s="1"/>
      <c r="E25" s="1"/>
      <c r="F25" s="1"/>
      <c r="G25" s="1"/>
      <c r="H25" s="1"/>
      <c r="I25" s="1"/>
      <c r="J25" s="16"/>
    </row>
    <row r="26" spans="3:10" ht="15.75">
      <c r="C26" s="24" t="s">
        <v>7</v>
      </c>
      <c r="D26" s="1">
        <f>SUM(D27:D29)</f>
        <v>300</v>
      </c>
      <c r="E26" s="1">
        <f>SUM(E27:E29)</f>
        <v>300</v>
      </c>
      <c r="F26" s="1">
        <f>SUM(F27:F29)</f>
        <v>300</v>
      </c>
      <c r="G26" s="1">
        <f>SUM(G27:G29)</f>
        <v>0</v>
      </c>
      <c r="H26" s="1">
        <v>0</v>
      </c>
      <c r="I26" s="1">
        <v>0</v>
      </c>
      <c r="J26" s="16">
        <v>0</v>
      </c>
    </row>
    <row r="27" spans="3:10" ht="31.5">
      <c r="C27" s="25" t="s">
        <v>12</v>
      </c>
      <c r="D27" s="1">
        <v>300</v>
      </c>
      <c r="E27" s="1">
        <v>300</v>
      </c>
      <c r="F27" s="1">
        <v>300</v>
      </c>
      <c r="G27" s="1">
        <v>0</v>
      </c>
      <c r="H27" s="1">
        <f>G27/F27*100</f>
        <v>0</v>
      </c>
      <c r="I27" s="1">
        <v>0</v>
      </c>
      <c r="J27" s="16">
        <f>I27/E27*100</f>
        <v>0</v>
      </c>
    </row>
    <row r="28" spans="3:10" ht="15.75">
      <c r="C28" s="24" t="s">
        <v>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6">
        <v>0</v>
      </c>
    </row>
    <row r="29" spans="3:10" ht="15.75">
      <c r="C29" s="24" t="s">
        <v>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6">
        <v>0</v>
      </c>
    </row>
    <row r="30" spans="3:10" ht="82.5">
      <c r="C30" s="27" t="s">
        <v>23</v>
      </c>
      <c r="D30" s="1"/>
      <c r="E30" s="1"/>
      <c r="F30" s="1"/>
      <c r="G30" s="1"/>
      <c r="H30" s="1"/>
      <c r="I30" s="1"/>
      <c r="J30" s="16"/>
    </row>
    <row r="31" spans="3:10" ht="15.75">
      <c r="C31" s="24" t="s">
        <v>7</v>
      </c>
      <c r="D31" s="1">
        <f>SUM(D32:D34)</f>
        <v>1360</v>
      </c>
      <c r="E31" s="1">
        <f>SUM(E32:E34)</f>
        <v>1360</v>
      </c>
      <c r="F31" s="1">
        <f>SUM(F32:F34)</f>
        <v>1360</v>
      </c>
      <c r="G31" s="1">
        <f>SUM(G32:G34)</f>
        <v>0</v>
      </c>
      <c r="H31" s="1">
        <f>G31/F31*100</f>
        <v>0</v>
      </c>
      <c r="I31" s="1">
        <f>SUM(I32:I34)</f>
        <v>0</v>
      </c>
      <c r="J31" s="16">
        <f>I31/E31*100</f>
        <v>0</v>
      </c>
    </row>
    <row r="32" spans="3:10" ht="31.5">
      <c r="C32" s="25" t="s">
        <v>12</v>
      </c>
      <c r="D32" s="1">
        <v>1360</v>
      </c>
      <c r="E32" s="1">
        <v>1360</v>
      </c>
      <c r="F32" s="1">
        <v>1360</v>
      </c>
      <c r="G32" s="1">
        <v>0</v>
      </c>
      <c r="H32" s="1">
        <f>G32/F32*100</f>
        <v>0</v>
      </c>
      <c r="I32" s="1">
        <v>0</v>
      </c>
      <c r="J32" s="16">
        <f>I32/E32*100</f>
        <v>0</v>
      </c>
    </row>
    <row r="33" spans="3:10" ht="15.75">
      <c r="C33" s="24" t="s">
        <v>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6">
        <v>0</v>
      </c>
    </row>
    <row r="34" spans="3:10" ht="15.75">
      <c r="C34" s="24" t="s">
        <v>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6">
        <v>0</v>
      </c>
    </row>
    <row r="35" spans="3:10" ht="82.5">
      <c r="C35" s="27" t="s">
        <v>13</v>
      </c>
      <c r="D35" s="1"/>
      <c r="E35" s="1"/>
      <c r="F35" s="1"/>
      <c r="G35" s="1"/>
      <c r="H35" s="1"/>
      <c r="I35" s="7"/>
      <c r="J35" s="16"/>
    </row>
    <row r="36" spans="3:10" ht="15.75">
      <c r="C36" s="24" t="s">
        <v>7</v>
      </c>
      <c r="D36" s="1">
        <f>SUM(D37:D39)</f>
        <v>19274</v>
      </c>
      <c r="E36" s="1">
        <f>SUM(E37:E39)</f>
        <v>19274</v>
      </c>
      <c r="F36" s="1">
        <f>SUM(F37:F39)</f>
        <v>19274</v>
      </c>
      <c r="G36" s="1">
        <f>SUM(G37:G39)</f>
        <v>3311.7</v>
      </c>
      <c r="H36" s="1">
        <f>G36/F36*100</f>
        <v>17.18221438206911</v>
      </c>
      <c r="I36" s="1">
        <f>SUM(I37:I39)</f>
        <v>3311.7</v>
      </c>
      <c r="J36" s="16">
        <f>I36/E36*100</f>
        <v>17.18221438206911</v>
      </c>
    </row>
    <row r="37" spans="3:10" ht="31.5">
      <c r="C37" s="25" t="s">
        <v>12</v>
      </c>
      <c r="D37" s="1">
        <v>18958</v>
      </c>
      <c r="E37" s="1">
        <v>18958</v>
      </c>
      <c r="F37" s="1">
        <v>18958</v>
      </c>
      <c r="G37" s="1">
        <v>3311.7</v>
      </c>
      <c r="H37" s="1">
        <f>G37/F37*100</f>
        <v>17.46861483278827</v>
      </c>
      <c r="I37" s="1">
        <v>3311.7</v>
      </c>
      <c r="J37" s="16">
        <f>I37/E37*100</f>
        <v>17.46861483278827</v>
      </c>
    </row>
    <row r="38" spans="3:10" ht="15.75">
      <c r="C38" s="24" t="s">
        <v>8</v>
      </c>
      <c r="D38" s="1">
        <v>316</v>
      </c>
      <c r="E38" s="1">
        <v>316</v>
      </c>
      <c r="F38" s="1">
        <v>316</v>
      </c>
      <c r="G38" s="1">
        <v>0</v>
      </c>
      <c r="H38" s="1">
        <v>0</v>
      </c>
      <c r="I38" s="1">
        <v>0</v>
      </c>
      <c r="J38" s="16">
        <v>0</v>
      </c>
    </row>
    <row r="39" spans="3:10" ht="15.75">
      <c r="C39" s="24" t="s">
        <v>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6">
        <v>0</v>
      </c>
    </row>
    <row r="40" spans="3:10" ht="15.75">
      <c r="C40" s="26"/>
      <c r="D40" s="1"/>
      <c r="E40" s="1"/>
      <c r="F40" s="1"/>
      <c r="G40" s="1"/>
      <c r="H40" s="1"/>
      <c r="I40" s="1"/>
      <c r="J40" s="16"/>
    </row>
    <row r="41" spans="3:10" ht="115.5">
      <c r="C41" s="27" t="s">
        <v>14</v>
      </c>
      <c r="D41" s="1"/>
      <c r="E41" s="1"/>
      <c r="F41" s="1"/>
      <c r="G41" s="1"/>
      <c r="H41" s="1"/>
      <c r="I41" s="7"/>
      <c r="J41" s="16"/>
    </row>
    <row r="42" spans="3:10" ht="15.75">
      <c r="C42" s="24" t="s">
        <v>7</v>
      </c>
      <c r="D42" s="1">
        <f>SUM(D43:D45)</f>
        <v>18386</v>
      </c>
      <c r="E42" s="1">
        <f>SUM(E43:E45)</f>
        <v>18386</v>
      </c>
      <c r="F42" s="1">
        <f>SUM(F43:F45)</f>
        <v>18386</v>
      </c>
      <c r="G42" s="1">
        <f>SUM(G43:G45)</f>
        <v>761.4</v>
      </c>
      <c r="H42" s="1">
        <f>G42/F42*100</f>
        <v>4.141194387033612</v>
      </c>
      <c r="I42" s="1">
        <f>SUM(I43:I45)</f>
        <v>761.4</v>
      </c>
      <c r="J42" s="16">
        <f>I42/E42*100</f>
        <v>4.141194387033612</v>
      </c>
    </row>
    <row r="43" spans="3:10" ht="31.5">
      <c r="C43" s="25" t="s">
        <v>12</v>
      </c>
      <c r="D43" s="1">
        <v>18386</v>
      </c>
      <c r="E43" s="1">
        <v>18386</v>
      </c>
      <c r="F43" s="1">
        <v>18386</v>
      </c>
      <c r="G43" s="1">
        <v>761.4</v>
      </c>
      <c r="H43" s="1">
        <f>G43/F43*100</f>
        <v>4.141194387033612</v>
      </c>
      <c r="I43" s="1">
        <v>761.4</v>
      </c>
      <c r="J43" s="16">
        <f>I43/E43*100</f>
        <v>4.141194387033612</v>
      </c>
    </row>
    <row r="44" spans="3:10" ht="15.75">
      <c r="C44" s="24" t="s">
        <v>8</v>
      </c>
      <c r="D44" s="1">
        <v>0</v>
      </c>
      <c r="E44" s="1">
        <v>0</v>
      </c>
      <c r="F44" s="1">
        <v>0</v>
      </c>
      <c r="G44" s="1">
        <v>0</v>
      </c>
      <c r="H44" s="1"/>
      <c r="I44" s="1">
        <v>0</v>
      </c>
      <c r="J44" s="16"/>
    </row>
    <row r="45" spans="3:10" ht="16.5" thickBot="1">
      <c r="C45" s="24" t="s">
        <v>9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6">
        <v>0</v>
      </c>
    </row>
    <row r="46" spans="3:10" ht="15.75">
      <c r="C46" s="11" t="s">
        <v>10</v>
      </c>
      <c r="D46" s="17">
        <f>D49+D48+D47</f>
        <v>78527.4</v>
      </c>
      <c r="E46" s="17">
        <f>E49+E48+E47</f>
        <v>78527.4</v>
      </c>
      <c r="F46" s="17">
        <f>F49+F48+F47</f>
        <v>78527.4</v>
      </c>
      <c r="G46" s="17">
        <f>G49+G48+G47</f>
        <v>10861.1</v>
      </c>
      <c r="H46" s="17">
        <f>G46/F46*100</f>
        <v>13.830968553651338</v>
      </c>
      <c r="I46" s="17">
        <f>G46</f>
        <v>10861.1</v>
      </c>
      <c r="J46" s="18">
        <f>I46/E46*100</f>
        <v>13.830968553651338</v>
      </c>
    </row>
    <row r="47" spans="3:10" ht="31.5">
      <c r="C47" s="12" t="s">
        <v>12</v>
      </c>
      <c r="D47" s="9">
        <f>D8+D14+D20+D27+D32++D37+D43</f>
        <v>78211.4</v>
      </c>
      <c r="E47" s="9">
        <f>E8+E14+E20+E27+E32++E37+E43</f>
        <v>78211.4</v>
      </c>
      <c r="F47" s="9">
        <f>F8+F14+F20+F27+F32++F37+F43</f>
        <v>78211.4</v>
      </c>
      <c r="G47" s="9">
        <f>G8+G14+G20+G27+G32++G37+G43</f>
        <v>10861.1</v>
      </c>
      <c r="H47" s="9">
        <f>G47/F47*100</f>
        <v>13.886850254566472</v>
      </c>
      <c r="I47" s="9">
        <f>I8+I14+I20+I27+I32++I37+I43</f>
        <v>10861.1</v>
      </c>
      <c r="J47" s="19">
        <f>I47/E47*100</f>
        <v>13.886850254566472</v>
      </c>
    </row>
    <row r="48" spans="3:10" ht="31.5">
      <c r="C48" s="12" t="s">
        <v>8</v>
      </c>
      <c r="D48" s="9">
        <f>D9+D15+D21+D28+D33+D38+D44</f>
        <v>316</v>
      </c>
      <c r="E48" s="9">
        <f>E9+E15+E21+E28+E33+E38+E44</f>
        <v>316</v>
      </c>
      <c r="F48" s="9">
        <f>F9+F15+F21+F28+F33+F38+F44</f>
        <v>316</v>
      </c>
      <c r="G48" s="9">
        <f>G9+G15+G21+G28+G33+G38+G44</f>
        <v>0</v>
      </c>
      <c r="H48" s="9">
        <f>G48/F48*100</f>
        <v>0</v>
      </c>
      <c r="I48" s="9">
        <v>0</v>
      </c>
      <c r="J48" s="19">
        <f>I48/E48*100</f>
        <v>0</v>
      </c>
    </row>
    <row r="49" spans="3:10" ht="16.5" thickBot="1">
      <c r="C49" s="13" t="s">
        <v>9</v>
      </c>
      <c r="D49" s="20">
        <v>0</v>
      </c>
      <c r="E49" s="20">
        <v>0</v>
      </c>
      <c r="F49" s="20"/>
      <c r="G49" s="20">
        <v>0</v>
      </c>
      <c r="H49" s="20">
        <v>0</v>
      </c>
      <c r="I49" s="20">
        <v>0</v>
      </c>
      <c r="J49" s="21">
        <v>0</v>
      </c>
    </row>
    <row r="55" spans="3:7" ht="15.75">
      <c r="C55" s="2" t="s">
        <v>15</v>
      </c>
      <c r="E55" s="8"/>
      <c r="G55" s="2" t="s">
        <v>27</v>
      </c>
    </row>
    <row r="56" ht="15.75">
      <c r="C56" s="2" t="s">
        <v>11</v>
      </c>
    </row>
    <row r="59" ht="15.75">
      <c r="C59" s="2" t="s">
        <v>28</v>
      </c>
    </row>
    <row r="60" ht="15.75">
      <c r="C60" s="2" t="s">
        <v>16</v>
      </c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2019-04-17T07:51:24Z</cp:lastPrinted>
  <dcterms:created xsi:type="dcterms:W3CDTF">2010-05-17T05:37:16Z</dcterms:created>
  <dcterms:modified xsi:type="dcterms:W3CDTF">2019-10-24T13:35:27Z</dcterms:modified>
  <cp:category/>
  <cp:version/>
  <cp:contentType/>
  <cp:contentStatus/>
</cp:coreProperties>
</file>