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76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G19" i="3"/>
  <c r="G17" i="3"/>
  <c r="G13" i="3"/>
  <c r="G12" i="3"/>
  <c r="G10" i="3"/>
  <c r="G7" i="3"/>
  <c r="C19" i="3" l="1"/>
  <c r="D19" i="3"/>
  <c r="G16" i="3" l="1"/>
  <c r="G15" i="3"/>
  <c r="F18" i="3"/>
  <c r="G14" i="3" l="1"/>
  <c r="G11" i="3"/>
  <c r="G9" i="3"/>
  <c r="G8" i="3"/>
  <c r="G6" i="3"/>
  <c r="G4" i="3"/>
  <c r="E19" i="3" l="1"/>
  <c r="E17" i="3"/>
  <c r="E16" i="3"/>
  <c r="E15" i="3"/>
  <c r="E14" i="3"/>
  <c r="E13" i="3"/>
  <c r="E12" i="3"/>
  <c r="E11" i="3"/>
  <c r="E10" i="3"/>
  <c r="E9" i="3"/>
  <c r="E8" i="3"/>
  <c r="E7" i="3"/>
  <c r="E6" i="3"/>
  <c r="F20" i="3"/>
  <c r="E4" i="3"/>
  <c r="D18" i="3"/>
  <c r="C18" i="3"/>
  <c r="C20" i="3" s="1"/>
  <c r="D20" i="3" l="1"/>
  <c r="G18" i="3"/>
  <c r="E18" i="3"/>
  <c r="E20" i="3" l="1"/>
</calcChain>
</file>

<file path=xl/sharedStrings.xml><?xml version="1.0" encoding="utf-8"?>
<sst xmlns="http://schemas.openxmlformats.org/spreadsheetml/2006/main" count="37" uniqueCount="37">
  <si>
    <t>Код целевой статьи расходов</t>
  </si>
  <si>
    <t>Наименование</t>
  </si>
  <si>
    <t>% выполнения плана</t>
  </si>
  <si>
    <t>ИТОГО ПО ПРОГРАММАМ</t>
  </si>
  <si>
    <t xml:space="preserve">Непрограммные расходы </t>
  </si>
  <si>
    <t>РАСХОДЫ ВСЕГО</t>
  </si>
  <si>
    <t>0100000000</t>
  </si>
  <si>
    <t>0300000000</t>
  </si>
  <si>
    <t>0400000000</t>
  </si>
  <si>
    <t>0500000000</t>
  </si>
  <si>
    <t>0600000000</t>
  </si>
  <si>
    <t>0700000000</t>
  </si>
  <si>
    <t>0800000000</t>
  </si>
  <si>
    <t>0900000000</t>
  </si>
  <si>
    <t>1200000000</t>
  </si>
  <si>
    <t>1300000000</t>
  </si>
  <si>
    <t>1400000000</t>
  </si>
  <si>
    <t xml:space="preserve">       Муниципальная программа Щёлковского муниципального района "Развитие и функционирование дорожно-транспортного комплекса Щёлковского муниципального района"                    </t>
  </si>
  <si>
    <t xml:space="preserve">       Муниципальная программа Щёлковского муниципального района "Образование Щёлковского муниципального района"                    </t>
  </si>
  <si>
    <t xml:space="preserve">       Муниципальная программа Щёлковского муниципального района "Развитие инженерной инфраструктуры и энергоэффективности Щёлковского муниципального района"                    </t>
  </si>
  <si>
    <t xml:space="preserve">       Муниципальная программа Щёлковского муниципального района "Спорт Щёлковского муниципального района"                    </t>
  </si>
  <si>
    <t xml:space="preserve">       Муниципальная программа Щёлковского муниципального района "Культура Щёлковского муниципального района"                    </t>
  </si>
  <si>
    <t xml:space="preserve">       Муниципальная программа Щёлковского муниципального района "Экология и окружающая среда Щёлковского муниципального района"                    </t>
  </si>
  <si>
    <t xml:space="preserve">       Муниципальная программа Щёлковского муниципального района "Безопасность Щёлковского муниципального района"                    </t>
  </si>
  <si>
    <t xml:space="preserve">       Муниципальная программа Щёлковского муниципального района "Формирование современной городской среды"                    </t>
  </si>
  <si>
    <t xml:space="preserve">       Муниципальная программа Щёлковского муниципального района "Жилище"                    </t>
  </si>
  <si>
    <t xml:space="preserve">       Муниципальная программа Щёлковского муниципального района "Предпринимательство Щёлковского муниципального района"                    </t>
  </si>
  <si>
    <t xml:space="preserve">       Муниципальная программа Щёлковского муниципального района "Развитие системы информирования населения о деятельности органов местного самоуправления Щёлковского муниципального района"                    </t>
  </si>
  <si>
    <t xml:space="preserve">       Муниципальная программа Щёлковского муниципального района "Муниципальное управление в Щёлковском муниципальном районе"                    </t>
  </si>
  <si>
    <t xml:space="preserve">       Муниципальная программа Щёлковского муниципального района "Развитие информационно-коммуникационных технологий и повышение эффективности предоставления государственных и муниципальных услуг в Щёлковском муниципальном районе"                    </t>
  </si>
  <si>
    <t>0200000000</t>
  </si>
  <si>
    <t xml:space="preserve">       Муниципальная  программа Щёлковского муниципального района "Архитектура и градостроительство Щёлковского муниципального района"                    </t>
  </si>
  <si>
    <t>Утвержденные бюджетные назначения на 2019 год, тыс. руб.</t>
  </si>
  <si>
    <t>Темп роста к соответствующему периоду 2018 года, %</t>
  </si>
  <si>
    <t>Сведения об исполнении бюджета Щёлковского муниципального района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01.07.2019)</t>
  </si>
  <si>
    <t>Фактически исполнено по состоянию на 01.07.2019, тыс. руб.</t>
  </si>
  <si>
    <t>Фактически исполнено по состоянию на 01.07.2018,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</si>
</sst>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16" zoomScale="120" zoomScaleNormal="120" workbookViewId="0">
      <selection activeCell="F17" sqref="F17"/>
    </sheetView>
  </sheetViews>
  <sheetFormatPr defaultColWidth="9.140625" defaultRowHeight="15" x14ac:dyDescent="0.25"/>
  <cols>
    <col min="1" max="1" width="9.5703125" style="9" customWidth="1"/>
    <col min="2" max="2" width="53.140625" style="9" customWidth="1"/>
    <col min="3" max="3" width="15.42578125" style="9" customWidth="1"/>
    <col min="4" max="4" width="16.42578125" style="9" customWidth="1"/>
    <col min="5" max="5" width="10.28515625" style="8" customWidth="1"/>
    <col min="6" max="6" width="18.140625" style="9" customWidth="1"/>
    <col min="7" max="7" width="14.42578125" style="9" customWidth="1"/>
    <col min="8" max="16384" width="9.140625" style="9"/>
  </cols>
  <sheetData>
    <row r="1" spans="1:7" ht="77.25" customHeight="1" x14ac:dyDescent="0.25">
      <c r="A1" s="22" t="s">
        <v>34</v>
      </c>
      <c r="B1" s="22"/>
      <c r="C1" s="22"/>
      <c r="D1" s="22"/>
      <c r="E1" s="22"/>
      <c r="F1" s="22"/>
      <c r="G1" s="22"/>
    </row>
    <row r="3" spans="1:7" s="10" customFormat="1" ht="48" x14ac:dyDescent="0.25">
      <c r="A3" s="12" t="s">
        <v>0</v>
      </c>
      <c r="B3" s="2" t="s">
        <v>1</v>
      </c>
      <c r="C3" s="13" t="s">
        <v>32</v>
      </c>
      <c r="D3" s="13" t="s">
        <v>35</v>
      </c>
      <c r="E3" s="13" t="s">
        <v>2</v>
      </c>
      <c r="F3" s="13" t="s">
        <v>36</v>
      </c>
      <c r="G3" s="13" t="s">
        <v>33</v>
      </c>
    </row>
    <row r="4" spans="1:7" ht="36" x14ac:dyDescent="0.25">
      <c r="A4" s="1" t="s">
        <v>6</v>
      </c>
      <c r="B4" s="15" t="s">
        <v>17</v>
      </c>
      <c r="C4" s="16">
        <v>124650</v>
      </c>
      <c r="D4" s="16">
        <v>16893</v>
      </c>
      <c r="E4" s="5">
        <f>D4/C4</f>
        <v>0.13552346570397111</v>
      </c>
      <c r="F4" s="16">
        <v>9036</v>
      </c>
      <c r="G4" s="5">
        <f>D4/F4*100%</f>
        <v>1.8695219123505975</v>
      </c>
    </row>
    <row r="5" spans="1:7" ht="36" x14ac:dyDescent="0.25">
      <c r="A5" s="14" t="s">
        <v>30</v>
      </c>
      <c r="B5" s="15" t="s">
        <v>31</v>
      </c>
      <c r="C5" s="16">
        <v>779</v>
      </c>
      <c r="D5" s="16">
        <v>34</v>
      </c>
      <c r="E5" s="5">
        <v>0</v>
      </c>
      <c r="F5" s="16">
        <v>0</v>
      </c>
      <c r="G5" s="5">
        <v>0</v>
      </c>
    </row>
    <row r="6" spans="1:7" ht="24" x14ac:dyDescent="0.25">
      <c r="A6" s="1" t="s">
        <v>7</v>
      </c>
      <c r="B6" s="15" t="s">
        <v>18</v>
      </c>
      <c r="C6" s="16">
        <v>5959529</v>
      </c>
      <c r="D6" s="16">
        <v>2834261</v>
      </c>
      <c r="E6" s="5">
        <f t="shared" ref="E6:E20" si="0">D6/C6</f>
        <v>0.4755847316121794</v>
      </c>
      <c r="F6" s="16">
        <v>2676107</v>
      </c>
      <c r="G6" s="5">
        <f t="shared" ref="G6:G20" si="1">D6/F6*100%</f>
        <v>1.0590985338030205</v>
      </c>
    </row>
    <row r="7" spans="1:7" ht="36" x14ac:dyDescent="0.25">
      <c r="A7" s="20" t="s">
        <v>8</v>
      </c>
      <c r="B7" s="15" t="s">
        <v>19</v>
      </c>
      <c r="C7" s="16">
        <v>516895</v>
      </c>
      <c r="D7" s="16">
        <v>45376</v>
      </c>
      <c r="E7" s="5">
        <f t="shared" si="0"/>
        <v>8.7785720504164291E-2</v>
      </c>
      <c r="F7" s="16">
        <v>153867</v>
      </c>
      <c r="G7" s="5">
        <f>D7/F7*100%</f>
        <v>0.2949040405025119</v>
      </c>
    </row>
    <row r="8" spans="1:7" ht="24" x14ac:dyDescent="0.25">
      <c r="A8" s="1" t="s">
        <v>9</v>
      </c>
      <c r="B8" s="15" t="s">
        <v>20</v>
      </c>
      <c r="C8" s="16">
        <v>317349</v>
      </c>
      <c r="D8" s="16">
        <v>145659</v>
      </c>
      <c r="E8" s="5">
        <f t="shared" si="0"/>
        <v>0.45898679371921763</v>
      </c>
      <c r="F8" s="16">
        <v>116180</v>
      </c>
      <c r="G8" s="5">
        <f t="shared" si="1"/>
        <v>1.2537355827164745</v>
      </c>
    </row>
    <row r="9" spans="1:7" ht="24" x14ac:dyDescent="0.25">
      <c r="A9" s="1" t="s">
        <v>10</v>
      </c>
      <c r="B9" s="15" t="s">
        <v>21</v>
      </c>
      <c r="C9" s="16">
        <v>230338</v>
      </c>
      <c r="D9" s="16">
        <v>107725</v>
      </c>
      <c r="E9" s="5">
        <f t="shared" si="0"/>
        <v>0.46768227561236098</v>
      </c>
      <c r="F9" s="16">
        <v>62297</v>
      </c>
      <c r="G9" s="5">
        <f t="shared" si="1"/>
        <v>1.7292164951763327</v>
      </c>
    </row>
    <row r="10" spans="1:7" ht="36" x14ac:dyDescent="0.25">
      <c r="A10" s="1" t="s">
        <v>11</v>
      </c>
      <c r="B10" s="15" t="s">
        <v>22</v>
      </c>
      <c r="C10" s="16">
        <v>7600</v>
      </c>
      <c r="D10" s="16">
        <v>1111</v>
      </c>
      <c r="E10" s="5">
        <f t="shared" si="0"/>
        <v>0.14618421052631578</v>
      </c>
      <c r="F10" s="16">
        <v>1268</v>
      </c>
      <c r="G10" s="5">
        <f>D10/F10*100%</f>
        <v>0.87618296529968454</v>
      </c>
    </row>
    <row r="11" spans="1:7" ht="24" x14ac:dyDescent="0.25">
      <c r="A11" s="1" t="s">
        <v>12</v>
      </c>
      <c r="B11" s="15" t="s">
        <v>23</v>
      </c>
      <c r="C11" s="16">
        <v>104485</v>
      </c>
      <c r="D11" s="16">
        <v>45833</v>
      </c>
      <c r="E11" s="5">
        <f t="shared" si="0"/>
        <v>0.4386562664497296</v>
      </c>
      <c r="F11" s="16">
        <v>26588</v>
      </c>
      <c r="G11" s="5">
        <f t="shared" si="1"/>
        <v>1.7238227771927186</v>
      </c>
    </row>
    <row r="12" spans="1:7" ht="24" x14ac:dyDescent="0.25">
      <c r="A12" s="1" t="s">
        <v>13</v>
      </c>
      <c r="B12" s="15" t="s">
        <v>24</v>
      </c>
      <c r="C12" s="16">
        <v>35329</v>
      </c>
      <c r="D12" s="16">
        <v>5677</v>
      </c>
      <c r="E12" s="5">
        <f t="shared" si="0"/>
        <v>0.16068951852585694</v>
      </c>
      <c r="F12" s="16">
        <v>5108</v>
      </c>
      <c r="G12" s="5">
        <f>D12/F12*100%</f>
        <v>1.1113938919342208</v>
      </c>
    </row>
    <row r="13" spans="1:7" ht="24" x14ac:dyDescent="0.25">
      <c r="A13" s="19">
        <v>1100000000</v>
      </c>
      <c r="B13" s="15" t="s">
        <v>25</v>
      </c>
      <c r="C13" s="16">
        <v>42863</v>
      </c>
      <c r="D13" s="16">
        <v>3274</v>
      </c>
      <c r="E13" s="5">
        <f t="shared" si="0"/>
        <v>7.6382894337773843E-2</v>
      </c>
      <c r="F13" s="16">
        <v>7208</v>
      </c>
      <c r="G13" s="5">
        <f>D13/F13*100%</f>
        <v>0.45421753607103221</v>
      </c>
    </row>
    <row r="14" spans="1:7" ht="36" x14ac:dyDescent="0.25">
      <c r="A14" s="1" t="s">
        <v>14</v>
      </c>
      <c r="B14" s="15" t="s">
        <v>26</v>
      </c>
      <c r="C14" s="16">
        <v>53781</v>
      </c>
      <c r="D14" s="16">
        <v>32142</v>
      </c>
      <c r="E14" s="5">
        <f t="shared" si="0"/>
        <v>0.59764600881352148</v>
      </c>
      <c r="F14" s="16">
        <v>30615</v>
      </c>
      <c r="G14" s="5">
        <f t="shared" si="1"/>
        <v>1.0498775110240079</v>
      </c>
    </row>
    <row r="15" spans="1:7" ht="48" x14ac:dyDescent="0.25">
      <c r="A15" s="1" t="s">
        <v>15</v>
      </c>
      <c r="B15" s="15" t="s">
        <v>27</v>
      </c>
      <c r="C15" s="16">
        <v>20916</v>
      </c>
      <c r="D15" s="16">
        <v>13906</v>
      </c>
      <c r="E15" s="5">
        <f t="shared" si="0"/>
        <v>0.66484987569324916</v>
      </c>
      <c r="F15" s="16">
        <v>8428</v>
      </c>
      <c r="G15" s="5">
        <f t="shared" si="1"/>
        <v>1.6499762695775986</v>
      </c>
    </row>
    <row r="16" spans="1:7" ht="36" x14ac:dyDescent="0.25">
      <c r="A16" s="19" t="s">
        <v>16</v>
      </c>
      <c r="B16" s="15" t="s">
        <v>28</v>
      </c>
      <c r="C16" s="16">
        <v>852333</v>
      </c>
      <c r="D16" s="16">
        <v>369909</v>
      </c>
      <c r="E16" s="5">
        <f t="shared" si="0"/>
        <v>0.43399586781222832</v>
      </c>
      <c r="F16" s="16">
        <v>366430</v>
      </c>
      <c r="G16" s="5">
        <f t="shared" si="1"/>
        <v>1.0094943099637039</v>
      </c>
    </row>
    <row r="17" spans="1:7" ht="48" x14ac:dyDescent="0.25">
      <c r="A17" s="3">
        <v>1500000000</v>
      </c>
      <c r="B17" s="15" t="s">
        <v>29</v>
      </c>
      <c r="C17" s="17">
        <v>130575</v>
      </c>
      <c r="D17" s="17">
        <v>52033</v>
      </c>
      <c r="E17" s="6">
        <f t="shared" si="0"/>
        <v>0.39849128853149529</v>
      </c>
      <c r="F17" s="17">
        <v>52847</v>
      </c>
      <c r="G17" s="21">
        <f>D17/F17*100%</f>
        <v>0.98459704429768957</v>
      </c>
    </row>
    <row r="18" spans="1:7" s="10" customFormat="1" x14ac:dyDescent="0.25">
      <c r="A18" s="4"/>
      <c r="B18" s="2" t="s">
        <v>3</v>
      </c>
      <c r="C18" s="18">
        <f>SUM(C4:C17)</f>
        <v>8397422</v>
      </c>
      <c r="D18" s="18">
        <f>SUM(D4:D17)</f>
        <v>3673833</v>
      </c>
      <c r="E18" s="7">
        <f t="shared" si="0"/>
        <v>0.43749534083198394</v>
      </c>
      <c r="F18" s="18">
        <f>F4+F5+F6+F7+F8+F9+F10+F11+F12+F13+F14+F15+F16+F17</f>
        <v>3515979</v>
      </c>
      <c r="G18" s="7">
        <f t="shared" si="1"/>
        <v>1.0448961725880614</v>
      </c>
    </row>
    <row r="19" spans="1:7" x14ac:dyDescent="0.25">
      <c r="A19" s="3">
        <v>9000000000</v>
      </c>
      <c r="B19" s="15" t="s">
        <v>4</v>
      </c>
      <c r="C19" s="17">
        <f>35920+27092</f>
        <v>63012</v>
      </c>
      <c r="D19" s="17">
        <f>19823+26093</f>
        <v>45916</v>
      </c>
      <c r="E19" s="6">
        <f t="shared" si="0"/>
        <v>0.72868659937789626</v>
      </c>
      <c r="F19" s="17">
        <v>17681</v>
      </c>
      <c r="G19" s="6">
        <f>D19/F19*100%</f>
        <v>2.5969119393699454</v>
      </c>
    </row>
    <row r="20" spans="1:7" s="10" customFormat="1" x14ac:dyDescent="0.25">
      <c r="A20" s="4"/>
      <c r="B20" s="2" t="s">
        <v>5</v>
      </c>
      <c r="C20" s="18">
        <f>C18+C19</f>
        <v>8460434</v>
      </c>
      <c r="D20" s="18">
        <f>D18+D19</f>
        <v>3719749</v>
      </c>
      <c r="E20" s="7">
        <f t="shared" si="0"/>
        <v>0.43966408815434294</v>
      </c>
      <c r="F20" s="18">
        <f t="shared" ref="F20" si="2">F18+F19</f>
        <v>3533660</v>
      </c>
      <c r="G20" s="7">
        <f>D20/F20*100%</f>
        <v>1.0526618293780385</v>
      </c>
    </row>
    <row r="22" spans="1:7" x14ac:dyDescent="0.25">
      <c r="A22" s="11"/>
    </row>
  </sheetData>
  <mergeCells count="1">
    <mergeCell ref="A1:G1"/>
  </mergeCells>
  <printOptions horizontalCentered="1"/>
  <pageMargins left="0" right="0" top="0" bottom="0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2019-04-03T11:26:31Z</cp:lastPrinted>
  <dcterms:created xsi:type="dcterms:W3CDTF">2017-12-11T14:03:53Z</dcterms:created>
  <dcterms:modified xsi:type="dcterms:W3CDTF">2019-07-24T09:23:21Z</dcterms:modified>
</cp:coreProperties>
</file>