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20730" windowHeight="8640" activeTab="0"/>
  </bookViews>
  <sheets>
    <sheet name="Прилож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<sst xmlns="http://schemas.openxmlformats.org/spreadsheetml/2006/main" count="41" uniqueCount="41">
  <si>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Код целевой статьи расходов</t>
  </si>
  <si>
    <t>Наименование</t>
  </si>
  <si>
    <t>ИТОГО ПО ПРОГРАММАМ</t>
  </si>
  <si>
    <t xml:space="preserve">Непрограммные расходы </t>
  </si>
  <si>
    <t>РАСХОДЫ ВСЕГО</t>
  </si>
  <si>
    <t>0100000000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</si>
  <si>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</si>
  <si>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</si>
  <si>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</si>
  <si>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</si>
  <si>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</si>
  <si>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</si>
  <si>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</si>
  <si>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0200000000</t>
  </si>
  <si>
    <t>Муниципальная программа "Здравоохранение"</t>
  </si>
  <si>
    <t>Муниципальная программа "Культура"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</si>
  <si>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</si>
  <si>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</si>
  <si>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</si>
  <si>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</si>
  <si>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</si>
  <si>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</si>
  <si>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</si>
  <si>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"Развитие инженерной инфраструктуры и энергоэффективности"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</si>
  <si>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</si>
  <si>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</si>
  <si>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</si>
  <si>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</si>
  <si>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</si>
  <si>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</si>
  <si>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</si>
  <si>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</si>
  <si>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</si>
  <si>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Годовые бюджетные назначения в соответствии с отчетом об исполнении бюджета городского округа Щёлково на 2022 год , тыс. руб.</t>
  </si>
  <si>
    <t>% исполнения годовых бюджетных назначений в соответствии с отчетом об исполнении бюджета городского округа Щёлково на  2022 год</t>
  </si>
  <si>
    <t>Темп роста к соответствующему периоду предыдущего года, %</t>
  </si>
  <si>
    <t>Годовые бюджетные назначения в соответствии с Решением Совета депутатов от 15.12.2021 № 300/39-77-НПА на 2022 год, тыс. руб.</t>
  </si>
  <si>
    <t>% исполнения годовых бюджетных назначений в соответствии с Решением Совета депутатов от 15.12.2021 № 300/39-77-НПА на 2022 год</t>
  </si>
  <si>
    <t>Сведения об исполнении бюджета городского округа Щёлково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01.05.2022)</t>
  </si>
  <si>
    <t>Фактически исполнено по состоянию на 01.05.2022, тыс. руб.</t>
  </si>
  <si>
    <t>Фактически исполнено по состоянию на 01.05.2021, тыс. руб.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</si>
</sst>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_ ;[Red]\-#,##0\ "/>
    <numFmt numFmtId="175" formatCode="#,##0.0"/>
    <numFmt numFmtId="176" formatCode="#,##0.00;[Red]\-#,##0.00;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10" fontId="3" fillId="33" borderId="10" xfId="0" applyNumberFormat="1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10" fontId="44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vertical="center"/>
    </xf>
    <xf numFmtId="10" fontId="5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zoomScale="108" zoomScaleNormal="108" zoomScalePageLayoutView="0" workbookViewId="0" topLeftCell="A1">
      <selection activeCell="I22" sqref="I22"/>
    </sheetView>
  </sheetViews>
  <sheetFormatPr defaultColWidth="9.140625" defaultRowHeight="15"/>
  <cols>
    <col min="1" max="1" width="9.57421875" style="14" customWidth="1"/>
    <col min="2" max="2" width="45.7109375" style="14" customWidth="1"/>
    <col min="3" max="4" width="20.28125" style="14" customWidth="1"/>
    <col min="5" max="5" width="15.8515625" style="14" customWidth="1"/>
    <col min="6" max="6" width="15.8515625" style="15" customWidth="1"/>
    <col min="7" max="7" width="16.00390625" style="15" customWidth="1"/>
    <col min="8" max="8" width="12.57421875" style="14" customWidth="1"/>
    <col min="9" max="9" width="13.00390625" style="14" customWidth="1"/>
    <col min="10" max="16384" width="9.140625" style="14" customWidth="1"/>
  </cols>
  <sheetData>
    <row r="1" spans="1:9" ht="77.25" customHeight="1">
      <c r="A1" s="21" t="s">
        <v>38</v>
      </c>
      <c r="B1" s="21"/>
      <c r="C1" s="21"/>
      <c r="D1" s="21"/>
      <c r="E1" s="21"/>
      <c r="F1" s="21"/>
      <c r="G1" s="21"/>
      <c r="H1" s="21"/>
      <c r="I1" s="21"/>
    </row>
    <row r="2" ht="15" hidden="1"/>
    <row r="3" spans="1:9" s="16" customFormat="1" ht="132">
      <c r="A3" s="1" t="s">
        <v>0</v>
      </c>
      <c r="B3" s="1" t="s">
        <v>1</v>
      </c>
      <c r="C3" s="12" t="s">
        <v>36</v>
      </c>
      <c r="D3" s="12" t="s">
        <v>33</v>
      </c>
      <c r="E3" s="12" t="s">
        <v>39</v>
      </c>
      <c r="F3" s="12" t="s">
        <v>37</v>
      </c>
      <c r="G3" s="12" t="s">
        <v>34</v>
      </c>
      <c r="H3" s="13" t="s">
        <v>40</v>
      </c>
      <c r="I3" s="13" t="s">
        <v>35</v>
      </c>
    </row>
    <row r="4" spans="1:9" ht="15">
      <c r="A4" s="3" t="s">
        <v>5</v>
      </c>
      <c r="B4" s="4" t="s">
        <v>14</v>
      </c>
      <c r="C4" s="18">
        <v>0</v>
      </c>
      <c r="D4" s="18">
        <v>3557</v>
      </c>
      <c r="E4" s="18">
        <v>1077</v>
      </c>
      <c r="F4" s="5"/>
      <c r="G4" s="5">
        <f>E4/D4</f>
        <v>0.30278324430700027</v>
      </c>
      <c r="H4" s="18">
        <v>4860</v>
      </c>
      <c r="I4" s="5">
        <f aca="true" t="shared" si="0" ref="I4:I13">E4/H4</f>
        <v>0.22160493827160493</v>
      </c>
    </row>
    <row r="5" spans="1:9" ht="15">
      <c r="A5" s="6" t="s">
        <v>13</v>
      </c>
      <c r="B5" s="4" t="s">
        <v>15</v>
      </c>
      <c r="C5" s="18">
        <v>559285.8</v>
      </c>
      <c r="D5" s="18">
        <v>776388</v>
      </c>
      <c r="E5" s="18">
        <v>198674</v>
      </c>
      <c r="F5" s="5">
        <f>E5/C5</f>
        <v>0.3552280426215005</v>
      </c>
      <c r="G5" s="5">
        <f>E5/D5</f>
        <v>0.2558952482521626</v>
      </c>
      <c r="H5" s="18">
        <v>183732</v>
      </c>
      <c r="I5" s="5">
        <f t="shared" si="0"/>
        <v>1.0813249733307209</v>
      </c>
    </row>
    <row r="6" spans="1:9" ht="15">
      <c r="A6" s="3" t="s">
        <v>6</v>
      </c>
      <c r="B6" s="4" t="s">
        <v>16</v>
      </c>
      <c r="C6" s="18">
        <v>5127695.8</v>
      </c>
      <c r="D6" s="18">
        <v>5190860</v>
      </c>
      <c r="E6" s="18">
        <v>1851028</v>
      </c>
      <c r="F6" s="5">
        <f aca="true" t="shared" si="1" ref="F6:F23">E6/C6</f>
        <v>0.360986312799601</v>
      </c>
      <c r="G6" s="5">
        <f aca="true" t="shared" si="2" ref="G6:G25">E6/D6</f>
        <v>0.3565937050893301</v>
      </c>
      <c r="H6" s="18">
        <v>1435393</v>
      </c>
      <c r="I6" s="5">
        <f t="shared" si="0"/>
        <v>1.2895618133849058</v>
      </c>
    </row>
    <row r="7" spans="1:9" ht="15">
      <c r="A7" s="7" t="s">
        <v>7</v>
      </c>
      <c r="B7" s="4" t="s">
        <v>17</v>
      </c>
      <c r="C7" s="18">
        <v>118123.5</v>
      </c>
      <c r="D7" s="18">
        <v>118123.5</v>
      </c>
      <c r="E7" s="18">
        <v>38855</v>
      </c>
      <c r="F7" s="5">
        <f t="shared" si="1"/>
        <v>0.32893539388859966</v>
      </c>
      <c r="G7" s="5">
        <f t="shared" si="2"/>
        <v>0.32893539388859966</v>
      </c>
      <c r="H7" s="18">
        <v>29991</v>
      </c>
      <c r="I7" s="5">
        <f t="shared" si="0"/>
        <v>1.2955553332666467</v>
      </c>
    </row>
    <row r="8" spans="1:9" ht="15">
      <c r="A8" s="3" t="s">
        <v>8</v>
      </c>
      <c r="B8" s="4" t="s">
        <v>18</v>
      </c>
      <c r="C8" s="18">
        <v>371155.8</v>
      </c>
      <c r="D8" s="18">
        <v>447033</v>
      </c>
      <c r="E8" s="18">
        <v>124314</v>
      </c>
      <c r="F8" s="5">
        <f t="shared" si="1"/>
        <v>0.33493751141703837</v>
      </c>
      <c r="G8" s="5">
        <f t="shared" si="2"/>
        <v>0.27808685264846217</v>
      </c>
      <c r="H8" s="18">
        <v>119458</v>
      </c>
      <c r="I8" s="5">
        <f t="shared" si="0"/>
        <v>1.0406502703879188</v>
      </c>
    </row>
    <row r="9" spans="1:9" ht="15">
      <c r="A9" s="3" t="s">
        <v>9</v>
      </c>
      <c r="B9" s="4" t="s">
        <v>19</v>
      </c>
      <c r="C9" s="18">
        <v>9854</v>
      </c>
      <c r="D9" s="18">
        <v>9854</v>
      </c>
      <c r="E9" s="18">
        <v>2827</v>
      </c>
      <c r="F9" s="5">
        <f t="shared" si="1"/>
        <v>0.28688857316825656</v>
      </c>
      <c r="G9" s="5">
        <f t="shared" si="2"/>
        <v>0.28688857316825656</v>
      </c>
      <c r="H9" s="18">
        <v>1642</v>
      </c>
      <c r="I9" s="5">
        <f t="shared" si="0"/>
        <v>1.7216808769792935</v>
      </c>
    </row>
    <row r="10" spans="1:9" ht="24">
      <c r="A10" s="3" t="s">
        <v>10</v>
      </c>
      <c r="B10" s="4" t="s">
        <v>20</v>
      </c>
      <c r="C10" s="18">
        <v>49579</v>
      </c>
      <c r="D10" s="18">
        <v>44374</v>
      </c>
      <c r="E10" s="18">
        <v>1237</v>
      </c>
      <c r="F10" s="5">
        <f t="shared" si="1"/>
        <v>0.024950079670828375</v>
      </c>
      <c r="G10" s="5">
        <f t="shared" si="2"/>
        <v>0.027876684545003833</v>
      </c>
      <c r="H10" s="18">
        <v>945</v>
      </c>
      <c r="I10" s="5">
        <f t="shared" si="0"/>
        <v>1.308994708994709</v>
      </c>
    </row>
    <row r="11" spans="1:9" ht="24">
      <c r="A11" s="3" t="s">
        <v>11</v>
      </c>
      <c r="B11" s="4" t="s">
        <v>21</v>
      </c>
      <c r="C11" s="18">
        <v>162047</v>
      </c>
      <c r="D11" s="18">
        <v>200062</v>
      </c>
      <c r="E11" s="18">
        <v>39533</v>
      </c>
      <c r="F11" s="5">
        <f t="shared" si="1"/>
        <v>0.24396008565416205</v>
      </c>
      <c r="G11" s="5">
        <f t="shared" si="2"/>
        <v>0.19760374283971968</v>
      </c>
      <c r="H11" s="18">
        <v>38216</v>
      </c>
      <c r="I11" s="5">
        <f t="shared" si="0"/>
        <v>1.0344620054427465</v>
      </c>
    </row>
    <row r="12" spans="1:9" ht="15">
      <c r="A12" s="3" t="s">
        <v>12</v>
      </c>
      <c r="B12" s="4" t="s">
        <v>22</v>
      </c>
      <c r="C12" s="18">
        <v>121709.3</v>
      </c>
      <c r="D12" s="18">
        <v>121709.3</v>
      </c>
      <c r="E12" s="18">
        <v>34341</v>
      </c>
      <c r="F12" s="5">
        <f t="shared" si="1"/>
        <v>0.2821559239926612</v>
      </c>
      <c r="G12" s="5">
        <f t="shared" si="2"/>
        <v>0.2821559239926612</v>
      </c>
      <c r="H12" s="18">
        <v>14289</v>
      </c>
      <c r="I12" s="5">
        <f t="shared" si="0"/>
        <v>2.403317237035482</v>
      </c>
    </row>
    <row r="13" spans="1:9" ht="24">
      <c r="A13" s="3">
        <v>1000000000</v>
      </c>
      <c r="B13" s="4" t="s">
        <v>23</v>
      </c>
      <c r="C13" s="18">
        <v>568958.5</v>
      </c>
      <c r="D13" s="18">
        <v>535828</v>
      </c>
      <c r="E13" s="18">
        <v>46550</v>
      </c>
      <c r="F13" s="5">
        <f t="shared" si="1"/>
        <v>0.08181616058113202</v>
      </c>
      <c r="G13" s="5">
        <f t="shared" si="2"/>
        <v>0.08687489268944512</v>
      </c>
      <c r="H13" s="18">
        <v>75</v>
      </c>
      <c r="I13" s="5">
        <f t="shared" si="0"/>
        <v>620.6666666666666</v>
      </c>
    </row>
    <row r="14" spans="1:9" ht="15">
      <c r="A14" s="3">
        <v>1100000000</v>
      </c>
      <c r="B14" s="4" t="s">
        <v>24</v>
      </c>
      <c r="C14" s="18">
        <v>2000</v>
      </c>
      <c r="D14" s="18">
        <v>2000</v>
      </c>
      <c r="E14" s="18"/>
      <c r="F14" s="5">
        <f t="shared" si="1"/>
        <v>0</v>
      </c>
      <c r="G14" s="5">
        <f t="shared" si="2"/>
        <v>0</v>
      </c>
      <c r="H14" s="18"/>
      <c r="I14" s="5"/>
    </row>
    <row r="15" spans="1:9" ht="24">
      <c r="A15" s="3">
        <v>1200000000</v>
      </c>
      <c r="B15" s="4" t="s">
        <v>25</v>
      </c>
      <c r="C15" s="18">
        <v>1249356.1</v>
      </c>
      <c r="D15" s="18">
        <v>1049868</v>
      </c>
      <c r="E15" s="18">
        <v>422936</v>
      </c>
      <c r="F15" s="5">
        <f t="shared" si="1"/>
        <v>0.33852318006051274</v>
      </c>
      <c r="G15" s="5">
        <f t="shared" si="2"/>
        <v>0.4028468340781889</v>
      </c>
      <c r="H15" s="18">
        <v>349851</v>
      </c>
      <c r="I15" s="5">
        <f aca="true" t="shared" si="3" ref="I15:I21">E15/H15</f>
        <v>1.20890321879886</v>
      </c>
    </row>
    <row r="16" spans="1:9" ht="48">
      <c r="A16" s="3">
        <v>1300000000</v>
      </c>
      <c r="B16" s="4" t="s">
        <v>26</v>
      </c>
      <c r="C16" s="18">
        <v>52702</v>
      </c>
      <c r="D16" s="18">
        <v>53474</v>
      </c>
      <c r="E16" s="18">
        <v>13151</v>
      </c>
      <c r="F16" s="5">
        <f t="shared" si="1"/>
        <v>0.24953512200675496</v>
      </c>
      <c r="G16" s="5">
        <f t="shared" si="2"/>
        <v>0.24593260276021991</v>
      </c>
      <c r="H16" s="18">
        <v>7948</v>
      </c>
      <c r="I16" s="5">
        <f t="shared" si="3"/>
        <v>1.65463009562154</v>
      </c>
    </row>
    <row r="17" spans="1:9" ht="24">
      <c r="A17" s="8">
        <v>1400000000</v>
      </c>
      <c r="B17" s="4" t="s">
        <v>27</v>
      </c>
      <c r="C17" s="19">
        <v>576166.7</v>
      </c>
      <c r="D17" s="19">
        <v>673962</v>
      </c>
      <c r="E17" s="19">
        <v>139280</v>
      </c>
      <c r="F17" s="9">
        <f t="shared" si="1"/>
        <v>0.24173559492417734</v>
      </c>
      <c r="G17" s="5">
        <f t="shared" si="2"/>
        <v>0.20665853564444286</v>
      </c>
      <c r="H17" s="19">
        <v>64669</v>
      </c>
      <c r="I17" s="5">
        <f t="shared" si="3"/>
        <v>2.15373672083997</v>
      </c>
    </row>
    <row r="18" spans="1:9" ht="24">
      <c r="A18" s="8">
        <v>1500000000</v>
      </c>
      <c r="B18" s="4" t="s">
        <v>28</v>
      </c>
      <c r="C18" s="19">
        <v>161263.1</v>
      </c>
      <c r="D18" s="19">
        <v>161263.1</v>
      </c>
      <c r="E18" s="19">
        <v>41592</v>
      </c>
      <c r="F18" s="9">
        <f t="shared" si="1"/>
        <v>0.25791393071322577</v>
      </c>
      <c r="G18" s="5">
        <f t="shared" si="2"/>
        <v>0.25791393071322577</v>
      </c>
      <c r="H18" s="19">
        <v>34715</v>
      </c>
      <c r="I18" s="5">
        <f t="shared" si="3"/>
        <v>1.1980988045513468</v>
      </c>
    </row>
    <row r="19" spans="1:9" ht="24">
      <c r="A19" s="8">
        <v>1600000000</v>
      </c>
      <c r="B19" s="4" t="s">
        <v>29</v>
      </c>
      <c r="C19" s="19">
        <v>2964</v>
      </c>
      <c r="D19" s="19">
        <v>13081</v>
      </c>
      <c r="E19" s="19">
        <v>503</v>
      </c>
      <c r="F19" s="9">
        <f t="shared" si="1"/>
        <v>0.16970310391363022</v>
      </c>
      <c r="G19" s="5">
        <f t="shared" si="2"/>
        <v>0.038452717682134395</v>
      </c>
      <c r="H19" s="19">
        <v>646</v>
      </c>
      <c r="I19" s="5">
        <f t="shared" si="3"/>
        <v>0.7786377708978328</v>
      </c>
    </row>
    <row r="20" spans="1:9" ht="24">
      <c r="A20" s="8">
        <v>1700000000</v>
      </c>
      <c r="B20" s="4" t="s">
        <v>30</v>
      </c>
      <c r="C20" s="19">
        <v>1129079.8</v>
      </c>
      <c r="D20" s="19">
        <v>1405568</v>
      </c>
      <c r="E20" s="19">
        <v>138383</v>
      </c>
      <c r="F20" s="9">
        <f t="shared" si="1"/>
        <v>0.12256263906235856</v>
      </c>
      <c r="G20" s="5">
        <f t="shared" si="2"/>
        <v>0.09845343661779438</v>
      </c>
      <c r="H20" s="19">
        <v>97336</v>
      </c>
      <c r="I20" s="5">
        <f t="shared" si="3"/>
        <v>1.4217041998849347</v>
      </c>
    </row>
    <row r="21" spans="1:9" ht="24">
      <c r="A21" s="8">
        <v>1800000000</v>
      </c>
      <c r="B21" s="4" t="s">
        <v>31</v>
      </c>
      <c r="C21" s="19">
        <v>1276444.9</v>
      </c>
      <c r="D21" s="19">
        <v>1723682</v>
      </c>
      <c r="E21" s="19">
        <v>88389</v>
      </c>
      <c r="F21" s="9">
        <f t="shared" si="1"/>
        <v>0.06924623225021308</v>
      </c>
      <c r="G21" s="5">
        <f t="shared" si="2"/>
        <v>0.05127918026642966</v>
      </c>
      <c r="H21" s="19">
        <v>132372</v>
      </c>
      <c r="I21" s="5">
        <f t="shared" si="3"/>
        <v>0.6677318466140876</v>
      </c>
    </row>
    <row r="22" spans="1:9" ht="24">
      <c r="A22" s="8">
        <v>1900000000</v>
      </c>
      <c r="B22" s="4" t="s">
        <v>32</v>
      </c>
      <c r="C22" s="19">
        <v>10000</v>
      </c>
      <c r="D22" s="19">
        <v>10000</v>
      </c>
      <c r="E22" s="19"/>
      <c r="F22" s="9">
        <f t="shared" si="1"/>
        <v>0</v>
      </c>
      <c r="G22" s="5">
        <f t="shared" si="2"/>
        <v>0</v>
      </c>
      <c r="H22" s="19"/>
      <c r="I22" s="5"/>
    </row>
    <row r="23" spans="1:9" s="16" customFormat="1" ht="14.25">
      <c r="A23" s="10"/>
      <c r="B23" s="2" t="s">
        <v>2</v>
      </c>
      <c r="C23" s="20">
        <f>SUM(C4:C22)</f>
        <v>11548385.299999999</v>
      </c>
      <c r="D23" s="20">
        <f>SUM(D4:D22)</f>
        <v>12540686.9</v>
      </c>
      <c r="E23" s="20">
        <f>SUM(E4:E22)</f>
        <v>3182670</v>
      </c>
      <c r="F23" s="11">
        <f t="shared" si="1"/>
        <v>0.27559437248772783</v>
      </c>
      <c r="G23" s="17">
        <f t="shared" si="2"/>
        <v>0.2537875337594147</v>
      </c>
      <c r="H23" s="20">
        <f>SUM(H4:H22)</f>
        <v>2516138</v>
      </c>
      <c r="I23" s="17">
        <f>E23/H23</f>
        <v>1.2649027994489968</v>
      </c>
    </row>
    <row r="24" spans="1:9" ht="15">
      <c r="A24" s="8">
        <v>9000000000</v>
      </c>
      <c r="B24" s="4" t="s">
        <v>3</v>
      </c>
      <c r="C24" s="19">
        <v>690279.6</v>
      </c>
      <c r="D24" s="19">
        <f>44539+26172</f>
        <v>70711</v>
      </c>
      <c r="E24" s="19">
        <f>13846+1074</f>
        <v>14920</v>
      </c>
      <c r="F24" s="9">
        <f>E24/C24</f>
        <v>0.021614429862913523</v>
      </c>
      <c r="G24" s="5">
        <f t="shared" si="2"/>
        <v>0.2109997030165038</v>
      </c>
      <c r="H24" s="19">
        <f>14036+37408</f>
        <v>51444</v>
      </c>
      <c r="I24" s="5">
        <f>E24/H24</f>
        <v>0.29002410387994715</v>
      </c>
    </row>
    <row r="25" spans="1:9" s="16" customFormat="1" ht="14.25">
      <c r="A25" s="10"/>
      <c r="B25" s="2" t="s">
        <v>4</v>
      </c>
      <c r="C25" s="20">
        <f>C23+C24</f>
        <v>12238664.899999999</v>
      </c>
      <c r="D25" s="20">
        <f>D23+D24</f>
        <v>12611397.9</v>
      </c>
      <c r="E25" s="20">
        <f>E23+E24</f>
        <v>3197590</v>
      </c>
      <c r="F25" s="11">
        <f>E25/C25</f>
        <v>0.26126951151346584</v>
      </c>
      <c r="G25" s="17">
        <f t="shared" si="2"/>
        <v>0.2535476261517369</v>
      </c>
      <c r="H25" s="20">
        <f>H23+H24</f>
        <v>2567582</v>
      </c>
      <c r="I25" s="17">
        <f>E25/H25</f>
        <v>1.2453701576035352</v>
      </c>
    </row>
  </sheetData>
  <sheetProtection/>
  <mergeCells count="1">
    <mergeCell ref="A1:I1"/>
  </mergeCells>
  <printOptions horizontalCentered="1"/>
  <pageMargins left="0" right="0" top="0" bottom="0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KovalevAM</dc:creator>
  <cp:keywords/>
  <dc:description/>
  <cp:lastModifiedBy>Н.Г. Крикун</cp:lastModifiedBy>
  <cp:lastPrinted>2022-05-24T09:02:30Z</cp:lastPrinted>
  <dcterms:created xsi:type="dcterms:W3CDTF">2017-12-11T14:03:53Z</dcterms:created>
  <dcterms:modified xsi:type="dcterms:W3CDTF">2022-05-24T11:22:57Z</dcterms:modified>
  <cp:category/>
  <cp:version/>
  <cp:contentType/>
  <cp:contentStatus/>
</cp:coreProperties>
</file>