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10" i="3"/>
  <c r="G15" i="3"/>
  <c r="G19" i="3"/>
  <c r="G20" i="3"/>
  <c r="G22" i="3"/>
  <c r="G23" i="3"/>
  <c r="G27" i="3"/>
  <c r="G30" i="3"/>
  <c r="G31" i="3"/>
  <c r="G32" i="3"/>
  <c r="G33" i="3"/>
  <c r="G34" i="3"/>
  <c r="G35" i="3"/>
  <c r="G36" i="3"/>
  <c r="G37" i="3"/>
  <c r="G40" i="3"/>
  <c r="G42" i="3"/>
  <c r="G43" i="3"/>
  <c r="G44" i="3"/>
  <c r="G45" i="3"/>
  <c r="G46" i="3"/>
  <c r="G47" i="3"/>
  <c r="G51" i="3"/>
  <c r="G52" i="3"/>
  <c r="G53" i="3"/>
  <c r="G54" i="3"/>
  <c r="G55" i="3"/>
  <c r="G56" i="3"/>
  <c r="G63" i="3"/>
  <c r="G64" i="3"/>
  <c r="G65" i="3"/>
  <c r="G67" i="3"/>
  <c r="G68" i="3"/>
  <c r="G70" i="3"/>
  <c r="G71" i="3"/>
  <c r="G73" i="3"/>
  <c r="G74" i="3"/>
  <c r="G75" i="3"/>
  <c r="G78" i="3"/>
  <c r="G4" i="3"/>
  <c r="D40" i="3" l="1"/>
  <c r="C40" i="3"/>
  <c r="E80" i="3" l="1"/>
  <c r="E79" i="3"/>
  <c r="E78" i="3"/>
  <c r="E63" i="3"/>
  <c r="E30" i="3"/>
  <c r="E28" i="3"/>
  <c r="E27" i="3"/>
  <c r="E73" i="3"/>
  <c r="E69" i="3"/>
  <c r="C5" i="3"/>
  <c r="E42" i="3" l="1"/>
  <c r="E43" i="3" l="1"/>
  <c r="F53" i="3" l="1"/>
  <c r="F34" i="3"/>
  <c r="D53" i="3" l="1"/>
  <c r="E6" i="3" l="1"/>
  <c r="E7" i="3"/>
  <c r="E8" i="3"/>
  <c r="E10" i="3"/>
  <c r="E13" i="3"/>
  <c r="E15" i="3"/>
  <c r="E18" i="3"/>
  <c r="E20" i="3"/>
  <c r="E22" i="3"/>
  <c r="E31" i="3"/>
  <c r="E32" i="3"/>
  <c r="E33" i="3"/>
  <c r="E35" i="3"/>
  <c r="E36" i="3"/>
  <c r="E37" i="3"/>
  <c r="E45" i="3"/>
  <c r="E46" i="3"/>
  <c r="E47" i="3"/>
  <c r="E51" i="3"/>
  <c r="E52" i="3"/>
  <c r="E54" i="3"/>
  <c r="E55" i="3"/>
  <c r="E65" i="3"/>
  <c r="E67" i="3"/>
  <c r="E68" i="3"/>
  <c r="E71" i="3"/>
  <c r="E74" i="3"/>
  <c r="D81" i="3" l="1"/>
  <c r="F81" i="3"/>
  <c r="C81" i="3"/>
  <c r="D79" i="3"/>
  <c r="F79" i="3"/>
  <c r="C79" i="3"/>
  <c r="D75" i="3"/>
  <c r="F75" i="3"/>
  <c r="C75" i="3"/>
  <c r="D70" i="3"/>
  <c r="F70" i="3"/>
  <c r="C70" i="3"/>
  <c r="D64" i="3"/>
  <c r="F64" i="3"/>
  <c r="C64" i="3"/>
  <c r="D56" i="3"/>
  <c r="F56" i="3"/>
  <c r="C56" i="3"/>
  <c r="C53" i="3"/>
  <c r="D44" i="3"/>
  <c r="F44" i="3"/>
  <c r="C44" i="3"/>
  <c r="F40" i="3"/>
  <c r="D34" i="3"/>
  <c r="C34" i="3"/>
  <c r="D23" i="3"/>
  <c r="F23" i="3"/>
  <c r="C23" i="3"/>
  <c r="D19" i="3"/>
  <c r="F19" i="3"/>
  <c r="C19" i="3"/>
  <c r="D16" i="3"/>
  <c r="F16" i="3"/>
  <c r="C16" i="3"/>
  <c r="D5" i="3"/>
  <c r="F5" i="3"/>
  <c r="E40" i="3" l="1"/>
  <c r="E16" i="3"/>
  <c r="E5" i="3"/>
  <c r="E19" i="3"/>
  <c r="E23" i="3"/>
  <c r="E34" i="3"/>
  <c r="E44" i="3"/>
  <c r="E53" i="3"/>
  <c r="E56" i="3"/>
  <c r="E64" i="3"/>
  <c r="E70" i="3"/>
  <c r="E75" i="3"/>
  <c r="D4" i="3"/>
  <c r="F4" i="3"/>
  <c r="C4" i="3"/>
  <c r="E4" i="3" l="1"/>
</calcChain>
</file>

<file path=xl/sharedStrings.xml><?xml version="1.0" encoding="utf-8"?>
<sst xmlns="http://schemas.openxmlformats.org/spreadsheetml/2006/main" count="169" uniqueCount="169">
  <si>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</si>
  <si>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</si>
  <si>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</si>
  <si>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</si>
  <si>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</si>
  <si>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</si>
  <si>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</si>
  <si>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</si>
  <si>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</si>
  <si>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</si>
  <si>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</si>
  <si>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</si>
  <si>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</si>
  <si>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</si>
  <si>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</si>
  <si>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</si>
  <si>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</si>
  <si>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</si>
  <si>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</si>
  <si>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</si>
  <si>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</si>
  <si>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</si>
  <si>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</si>
  <si>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</si>
  <si>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</si>
  <si>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</si>
  <si>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</si>
  <si>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</si>
  <si>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</si>
  <si>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</si>
  <si>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</si>
  <si>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</si>
  <si>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</si>
  <si>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</si>
  <si>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</si>
  <si>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</si>
  <si>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</si>
  <si>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</si>
  <si>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</si>
  <si>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</si>
  <si>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</si>
  <si>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</si>
  <si>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</si>
  <si>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</si>
  <si>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</si>
  <si>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</si>
  <si>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</si>
  <si>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</si>
  <si>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</si>
  <si>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</si>
  <si>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</si>
  <si>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</si>
  <si>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</si>
  <si>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</si>
  <si>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</si>
  <si>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</si>
  <si>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</si>
  <si>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</si>
  <si>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</si>
  <si>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</si>
  <si>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</si>
  <si>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</si>
  <si>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</si>
  <si>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</si>
  <si>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</si>
  <si>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</si>
  <si>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</si>
  <si>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</si>
  <si>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</si>
  <si>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</si>
  <si>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</si>
  <si>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</si>
  <si>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</si>
  <si>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</si>
  <si>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</si>
  <si>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</si>
  <si>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</si>
  <si>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</si>
  <si>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</si>
  <si>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</si>
  <si>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</si>
  <si>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</si>
  <si>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</si>
  <si>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</si>
  <si>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</si>
  <si>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</si>
  <si>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</si>
  <si>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</si>
  <si>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</si>
  <si>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</si>
  <si>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</si>
  <si>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</si>
  <si>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</si>
  <si>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</si>
  <si>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</si>
  <si>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</si>
  <si>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</si>
  <si>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</si>
  <si>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</si>
  <si>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</si>
  <si>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</si>
  <si>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</si>
  <si>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</si>
  <si>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</si>
  <si>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</si>
  <si>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</si>
  <si>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</si>
  <si>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</si>
  <si>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</si>
  <si>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</si>
  <si>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</si>
  <si>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</si>
  <si>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</si>
  <si>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</si>
  <si>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</si>
  <si>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</si>
  <si>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</si>
  <si>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</si>
  <si>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</si>
  <si>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</si>
  <si>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</si>
  <si>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</si>
  <si>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</si>
  <si>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</si>
  <si>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</si>
  <si>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</si>
  <si>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</si>
  <si>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</si>
  <si>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</si>
  <si>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</si>
  <si>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</si>
  <si>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</si>
  <si>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</si>
  <si>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</si>
  <si>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</si>
  <si>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</si>
  <si>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</si>
  <si>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</si>
  <si>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</si>
  <si>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</si>
  <si>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</si>
  <si>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</si>
  <si>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</si>
  <si>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</si>
  <si>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</si>
  <si>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</si>
  <si>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</si>
  <si>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</si>
  <si>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</si>
  <si>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</si>
  <si>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</si>
  <si>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</si>
  <si>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</si>
  <si>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</si>
  <si>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</si>
  <si>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</si>
  <si>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</si>
  <si>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</si>
  <si>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</si>
  <si>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</si>
  <si>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</si>
  <si>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% исполнения утвержденных бюджетных назначений на  2020 год</t>
  </si>
  <si>
    <t>Темп роста к соответствующему периоду 2019 года, %</t>
  </si>
  <si>
    <t>Утвержденные бюджетные назначения на 2020 год *, тыс. руб.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</si>
  <si>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01.07.2020)</t>
  </si>
  <si>
    <t>Фактически исполнено по состоянию на 01.07.2020, тыс. руб.</t>
  </si>
  <si>
    <t>Фактически* исполнено по состоянию на 01.07.2019, тыс. руб.</t>
  </si>
  <si>
    <t>Сбор, удаление отходов и очистка сточных вод</t>
  </si>
  <si>
    <t>0602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</si>
</sst>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/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Normal="100" zoomScaleSheetLayoutView="70" workbookViewId="0">
      <selection activeCell="G9" sqref="G9"/>
    </sheetView>
  </sheetViews>
  <sheetFormatPr defaultRowHeight="15" x14ac:dyDescent="0.25"/>
  <cols>
    <col min="1" max="1" width="6.7109375" style="5" customWidth="1"/>
    <col min="2" max="2" width="54.28515625" style="5" customWidth="1"/>
    <col min="3" max="3" width="18.5703125" style="4" customWidth="1"/>
    <col min="4" max="4" width="19.140625" style="4" customWidth="1"/>
    <col min="5" max="5" width="12.5703125" style="4" customWidth="1"/>
    <col min="6" max="6" width="12.42578125" style="4" customWidth="1"/>
    <col min="7" max="7" width="12.7109375" style="4" customWidth="1"/>
    <col min="8" max="16384" width="9.140625" style="5"/>
  </cols>
  <sheetData>
    <row r="1" spans="1:7" ht="52.5" customHeight="1" x14ac:dyDescent="0.25">
      <c r="A1" s="16" t="s">
        <v>164</v>
      </c>
      <c r="B1" s="16"/>
      <c r="C1" s="16"/>
      <c r="D1" s="16"/>
      <c r="E1" s="16"/>
      <c r="F1" s="16"/>
      <c r="G1" s="16"/>
    </row>
    <row r="3" spans="1:7" ht="60" x14ac:dyDescent="0.25">
      <c r="A3" s="6" t="s">
        <v>159</v>
      </c>
      <c r="B3" s="6" t="s">
        <v>160</v>
      </c>
      <c r="C3" s="1" t="s">
        <v>163</v>
      </c>
      <c r="D3" s="1" t="s">
        <v>165</v>
      </c>
      <c r="E3" s="1" t="s">
        <v>161</v>
      </c>
      <c r="F3" s="1" t="s">
        <v>166</v>
      </c>
      <c r="G3" s="1" t="s">
        <v>162</v>
      </c>
    </row>
    <row r="4" spans="1:7" s="10" customFormat="1" x14ac:dyDescent="0.25">
      <c r="A4" s="7"/>
      <c r="B4" s="8" t="s">
        <v>0</v>
      </c>
      <c r="C4" s="2">
        <f>C5+C16+C19+C23+C34+C40+C44+C53+C56+C64+C70+C75+C79+C81</f>
        <v>11128571.299999999</v>
      </c>
      <c r="D4" s="2">
        <f t="shared" ref="D4:F4" si="0">D5+D16+D19+D23+D34+D40+D44+D53+D56+D64+D70+D75+D79+D81</f>
        <v>4578819</v>
      </c>
      <c r="E4" s="9">
        <f>D4/C4</f>
        <v>0.41144715494611606</v>
      </c>
      <c r="F4" s="2">
        <f t="shared" si="0"/>
        <v>4354917</v>
      </c>
      <c r="G4" s="9">
        <f>F4/D4</f>
        <v>0.95110049119652906</v>
      </c>
    </row>
    <row r="5" spans="1:7" s="10" customFormat="1" x14ac:dyDescent="0.25">
      <c r="A5" s="7" t="s">
        <v>1</v>
      </c>
      <c r="B5" s="8" t="s">
        <v>2</v>
      </c>
      <c r="C5" s="2">
        <f>SUM(C6:C15)</f>
        <v>1031397.1</v>
      </c>
      <c r="D5" s="2">
        <f t="shared" ref="D5:F5" si="1">SUM(D6:D15)</f>
        <v>407657</v>
      </c>
      <c r="E5" s="9">
        <f t="shared" ref="E5:E69" si="2">D5/C5</f>
        <v>0.39524737853150838</v>
      </c>
      <c r="F5" s="2">
        <f t="shared" si="1"/>
        <v>458352</v>
      </c>
      <c r="G5" s="9">
        <f t="shared" ref="G5:G68" si="3">F5/D5</f>
        <v>1.1243569962002369</v>
      </c>
    </row>
    <row r="6" spans="1:7" ht="24" x14ac:dyDescent="0.25">
      <c r="A6" s="11" t="s">
        <v>3</v>
      </c>
      <c r="B6" s="12" t="s">
        <v>4</v>
      </c>
      <c r="C6" s="3">
        <v>3161.1</v>
      </c>
      <c r="D6" s="3">
        <v>1804</v>
      </c>
      <c r="E6" s="13">
        <f t="shared" si="2"/>
        <v>0.57068741893644614</v>
      </c>
      <c r="F6" s="3">
        <v>4276</v>
      </c>
      <c r="G6" s="9">
        <f t="shared" si="3"/>
        <v>2.3702882483370287</v>
      </c>
    </row>
    <row r="7" spans="1:7" ht="36" x14ac:dyDescent="0.25">
      <c r="A7" s="11" t="s">
        <v>5</v>
      </c>
      <c r="B7" s="12" t="s">
        <v>6</v>
      </c>
      <c r="C7" s="3">
        <v>20673</v>
      </c>
      <c r="D7" s="3">
        <v>10807</v>
      </c>
      <c r="E7" s="13">
        <f t="shared" si="2"/>
        <v>0.52275915445266774</v>
      </c>
      <c r="F7" s="3">
        <v>16956</v>
      </c>
      <c r="G7" s="9">
        <f t="shared" si="3"/>
        <v>1.5689830665309521</v>
      </c>
    </row>
    <row r="8" spans="1:7" ht="36" x14ac:dyDescent="0.25">
      <c r="A8" s="11" t="s">
        <v>7</v>
      </c>
      <c r="B8" s="12" t="s">
        <v>8</v>
      </c>
      <c r="C8" s="3">
        <v>347101</v>
      </c>
      <c r="D8" s="3">
        <v>159186</v>
      </c>
      <c r="E8" s="13">
        <f t="shared" si="2"/>
        <v>0.45861579194528396</v>
      </c>
      <c r="F8" s="3">
        <v>237768</v>
      </c>
      <c r="G8" s="9">
        <f t="shared" si="3"/>
        <v>1.4936489389770458</v>
      </c>
    </row>
    <row r="9" spans="1:7" x14ac:dyDescent="0.25">
      <c r="A9" s="11" t="s">
        <v>9</v>
      </c>
      <c r="B9" s="12" t="s">
        <v>10</v>
      </c>
      <c r="C9" s="3">
        <v>0</v>
      </c>
      <c r="D9" s="3">
        <v>0</v>
      </c>
      <c r="E9" s="13"/>
      <c r="F9" s="3"/>
      <c r="G9" s="9"/>
    </row>
    <row r="10" spans="1:7" ht="24" x14ac:dyDescent="0.25">
      <c r="A10" s="11" t="s">
        <v>11</v>
      </c>
      <c r="B10" s="12" t="s">
        <v>12</v>
      </c>
      <c r="C10" s="3">
        <v>75054</v>
      </c>
      <c r="D10" s="3">
        <v>36247</v>
      </c>
      <c r="E10" s="13">
        <f t="shared" si="2"/>
        <v>0.48294561249233886</v>
      </c>
      <c r="F10" s="3">
        <v>49552</v>
      </c>
      <c r="G10" s="9">
        <f t="shared" si="3"/>
        <v>1.3670648605401827</v>
      </c>
    </row>
    <row r="11" spans="1:7" x14ac:dyDescent="0.25">
      <c r="A11" s="11" t="s">
        <v>13</v>
      </c>
      <c r="B11" s="12" t="s">
        <v>14</v>
      </c>
      <c r="C11" s="3">
        <v>0</v>
      </c>
      <c r="D11" s="3">
        <v>0</v>
      </c>
      <c r="E11" s="13"/>
      <c r="F11" s="3">
        <v>26094</v>
      </c>
      <c r="G11" s="9"/>
    </row>
    <row r="12" spans="1:7" x14ac:dyDescent="0.25">
      <c r="A12" s="11" t="s">
        <v>15</v>
      </c>
      <c r="B12" s="12" t="s">
        <v>16</v>
      </c>
      <c r="C12" s="3">
        <v>0</v>
      </c>
      <c r="D12" s="3">
        <v>0</v>
      </c>
      <c r="E12" s="13"/>
      <c r="F12" s="3"/>
      <c r="G12" s="9"/>
    </row>
    <row r="13" spans="1:7" x14ac:dyDescent="0.25">
      <c r="A13" s="11" t="s">
        <v>17</v>
      </c>
      <c r="B13" s="12" t="s">
        <v>18</v>
      </c>
      <c r="C13" s="3">
        <v>1000</v>
      </c>
      <c r="D13" s="3">
        <v>0</v>
      </c>
      <c r="E13" s="13">
        <f t="shared" si="2"/>
        <v>0</v>
      </c>
      <c r="F13" s="3"/>
      <c r="G13" s="9"/>
    </row>
    <row r="14" spans="1:7" ht="24" x14ac:dyDescent="0.25">
      <c r="A14" s="11" t="s">
        <v>19</v>
      </c>
      <c r="B14" s="12" t="s">
        <v>20</v>
      </c>
      <c r="C14" s="3">
        <v>0</v>
      </c>
      <c r="D14" s="3">
        <v>0</v>
      </c>
      <c r="E14" s="13"/>
      <c r="F14" s="3"/>
      <c r="G14" s="9"/>
    </row>
    <row r="15" spans="1:7" x14ac:dyDescent="0.25">
      <c r="A15" s="11" t="s">
        <v>21</v>
      </c>
      <c r="B15" s="12" t="s">
        <v>22</v>
      </c>
      <c r="C15" s="3">
        <v>584408</v>
      </c>
      <c r="D15" s="3">
        <v>199613</v>
      </c>
      <c r="E15" s="13">
        <f t="shared" si="2"/>
        <v>0.34156445496981563</v>
      </c>
      <c r="F15" s="3">
        <v>123706</v>
      </c>
      <c r="G15" s="9">
        <f t="shared" si="3"/>
        <v>0.61972917595547383</v>
      </c>
    </row>
    <row r="16" spans="1:7" s="10" customFormat="1" x14ac:dyDescent="0.25">
      <c r="A16" s="7" t="s">
        <v>23</v>
      </c>
      <c r="B16" s="8" t="s">
        <v>24</v>
      </c>
      <c r="C16" s="2">
        <f>SUM(C17:C18)</f>
        <v>207</v>
      </c>
      <c r="D16" s="2">
        <f t="shared" ref="D16:F16" si="4">SUM(D17:D18)</f>
        <v>0</v>
      </c>
      <c r="E16" s="9">
        <f t="shared" si="2"/>
        <v>0</v>
      </c>
      <c r="F16" s="2">
        <f t="shared" si="4"/>
        <v>0</v>
      </c>
      <c r="G16" s="9"/>
    </row>
    <row r="17" spans="1:7" x14ac:dyDescent="0.25">
      <c r="A17" s="11" t="s">
        <v>25</v>
      </c>
      <c r="B17" s="12" t="s">
        <v>26</v>
      </c>
      <c r="C17" s="3">
        <v>0</v>
      </c>
      <c r="D17" s="3">
        <v>0</v>
      </c>
      <c r="E17" s="13"/>
      <c r="F17" s="3"/>
      <c r="G17" s="9"/>
    </row>
    <row r="18" spans="1:7" x14ac:dyDescent="0.25">
      <c r="A18" s="11" t="s">
        <v>27</v>
      </c>
      <c r="B18" s="12" t="s">
        <v>28</v>
      </c>
      <c r="C18" s="3">
        <v>207</v>
      </c>
      <c r="D18" s="3">
        <v>0</v>
      </c>
      <c r="E18" s="13">
        <f t="shared" si="2"/>
        <v>0</v>
      </c>
      <c r="F18" s="3"/>
      <c r="G18" s="9"/>
    </row>
    <row r="19" spans="1:7" s="10" customFormat="1" ht="24" x14ac:dyDescent="0.25">
      <c r="A19" s="7" t="s">
        <v>29</v>
      </c>
      <c r="B19" s="8" t="s">
        <v>30</v>
      </c>
      <c r="C19" s="2">
        <f>SUM(C20:C22)</f>
        <v>107222</v>
      </c>
      <c r="D19" s="2">
        <f t="shared" ref="D19:F19" si="5">SUM(D20:D22)</f>
        <v>36985</v>
      </c>
      <c r="E19" s="9">
        <f t="shared" si="2"/>
        <v>0.34493853873272279</v>
      </c>
      <c r="F19" s="2">
        <f t="shared" si="5"/>
        <v>47704</v>
      </c>
      <c r="G19" s="9">
        <f t="shared" si="3"/>
        <v>1.2898201973773151</v>
      </c>
    </row>
    <row r="20" spans="1:7" ht="24" x14ac:dyDescent="0.25">
      <c r="A20" s="11" t="s">
        <v>31</v>
      </c>
      <c r="B20" s="12" t="s">
        <v>32</v>
      </c>
      <c r="C20" s="3">
        <v>85604</v>
      </c>
      <c r="D20" s="3">
        <v>32896</v>
      </c>
      <c r="E20" s="13">
        <f t="shared" si="2"/>
        <v>0.38428110835942247</v>
      </c>
      <c r="F20" s="3">
        <v>33671</v>
      </c>
      <c r="G20" s="9">
        <f t="shared" si="3"/>
        <v>1.0235590953307394</v>
      </c>
    </row>
    <row r="21" spans="1:7" x14ac:dyDescent="0.25">
      <c r="A21" s="11" t="s">
        <v>33</v>
      </c>
      <c r="B21" s="12" t="s">
        <v>34</v>
      </c>
      <c r="C21" s="3">
        <v>0</v>
      </c>
      <c r="D21" s="3">
        <v>0</v>
      </c>
      <c r="E21" s="13"/>
      <c r="F21" s="3"/>
      <c r="G21" s="9"/>
    </row>
    <row r="22" spans="1:7" ht="24" x14ac:dyDescent="0.25">
      <c r="A22" s="11" t="s">
        <v>35</v>
      </c>
      <c r="B22" s="12" t="s">
        <v>36</v>
      </c>
      <c r="C22" s="3">
        <v>21618</v>
      </c>
      <c r="D22" s="3">
        <v>4089</v>
      </c>
      <c r="E22" s="13">
        <f t="shared" si="2"/>
        <v>0.18914793227865667</v>
      </c>
      <c r="F22" s="3">
        <v>14033</v>
      </c>
      <c r="G22" s="9">
        <f t="shared" si="3"/>
        <v>3.4318904377598436</v>
      </c>
    </row>
    <row r="23" spans="1:7" s="10" customFormat="1" x14ac:dyDescent="0.25">
      <c r="A23" s="7" t="s">
        <v>37</v>
      </c>
      <c r="B23" s="8" t="s">
        <v>38</v>
      </c>
      <c r="C23" s="2">
        <f>SUM(C24:C33)</f>
        <v>519230</v>
      </c>
      <c r="D23" s="2">
        <f t="shared" ref="D23:F23" si="6">SUM(D24:D33)</f>
        <v>81983</v>
      </c>
      <c r="E23" s="9">
        <f t="shared" si="2"/>
        <v>0.15789341910136162</v>
      </c>
      <c r="F23" s="2">
        <f t="shared" si="6"/>
        <v>154810</v>
      </c>
      <c r="G23" s="9">
        <f t="shared" si="3"/>
        <v>1.8883183098935146</v>
      </c>
    </row>
    <row r="24" spans="1:7" x14ac:dyDescent="0.25">
      <c r="A24" s="11" t="s">
        <v>39</v>
      </c>
      <c r="B24" s="12" t="s">
        <v>40</v>
      </c>
      <c r="C24" s="3">
        <v>0</v>
      </c>
      <c r="D24" s="3">
        <v>0</v>
      </c>
      <c r="E24" s="13"/>
      <c r="F24" s="3"/>
      <c r="G24" s="9"/>
    </row>
    <row r="25" spans="1:7" x14ac:dyDescent="0.25">
      <c r="A25" s="11" t="s">
        <v>41</v>
      </c>
      <c r="B25" s="12" t="s">
        <v>42</v>
      </c>
      <c r="C25" s="3">
        <v>0</v>
      </c>
      <c r="D25" s="3">
        <v>0</v>
      </c>
      <c r="E25" s="13"/>
      <c r="F25" s="3"/>
      <c r="G25" s="9"/>
    </row>
    <row r="26" spans="1:7" x14ac:dyDescent="0.25">
      <c r="A26" s="11" t="s">
        <v>43</v>
      </c>
      <c r="B26" s="12" t="s">
        <v>44</v>
      </c>
      <c r="C26" s="3">
        <v>0</v>
      </c>
      <c r="D26" s="3">
        <v>0</v>
      </c>
      <c r="E26" s="13"/>
      <c r="F26" s="3"/>
      <c r="G26" s="9"/>
    </row>
    <row r="27" spans="1:7" x14ac:dyDescent="0.25">
      <c r="A27" s="11" t="s">
        <v>45</v>
      </c>
      <c r="B27" s="12" t="s">
        <v>46</v>
      </c>
      <c r="C27" s="3">
        <v>3505</v>
      </c>
      <c r="D27" s="3">
        <v>492</v>
      </c>
      <c r="E27" s="13">
        <f t="shared" si="2"/>
        <v>0.14037089871611982</v>
      </c>
      <c r="F27" s="3"/>
      <c r="G27" s="9">
        <f t="shared" si="3"/>
        <v>0</v>
      </c>
    </row>
    <row r="28" spans="1:7" x14ac:dyDescent="0.25">
      <c r="A28" s="11" t="s">
        <v>47</v>
      </c>
      <c r="B28" s="12" t="s">
        <v>48</v>
      </c>
      <c r="C28" s="3">
        <v>2804</v>
      </c>
      <c r="D28" s="3">
        <v>0</v>
      </c>
      <c r="E28" s="13">
        <f t="shared" si="2"/>
        <v>0</v>
      </c>
      <c r="F28" s="3"/>
      <c r="G28" s="9"/>
    </row>
    <row r="29" spans="1:7" x14ac:dyDescent="0.25">
      <c r="A29" s="11" t="s">
        <v>49</v>
      </c>
      <c r="B29" s="12" t="s">
        <v>50</v>
      </c>
      <c r="C29" s="3">
        <v>0</v>
      </c>
      <c r="D29" s="3">
        <v>0</v>
      </c>
      <c r="E29" s="13"/>
      <c r="F29" s="3"/>
      <c r="G29" s="9"/>
    </row>
    <row r="30" spans="1:7" x14ac:dyDescent="0.25">
      <c r="A30" s="11" t="s">
        <v>51</v>
      </c>
      <c r="B30" s="12" t="s">
        <v>52</v>
      </c>
      <c r="C30" s="3">
        <v>3461</v>
      </c>
      <c r="D30" s="3">
        <v>869</v>
      </c>
      <c r="E30" s="13">
        <f>D30/C30</f>
        <v>0.25108350187806994</v>
      </c>
      <c r="F30" s="3">
        <v>2842</v>
      </c>
      <c r="G30" s="9">
        <f t="shared" si="3"/>
        <v>3.2704257767548905</v>
      </c>
    </row>
    <row r="31" spans="1:7" x14ac:dyDescent="0.25">
      <c r="A31" s="11" t="s">
        <v>53</v>
      </c>
      <c r="B31" s="12" t="s">
        <v>54</v>
      </c>
      <c r="C31" s="3">
        <v>457065</v>
      </c>
      <c r="D31" s="3">
        <v>57759</v>
      </c>
      <c r="E31" s="13">
        <f t="shared" si="2"/>
        <v>0.12636933477732926</v>
      </c>
      <c r="F31" s="3">
        <v>133970</v>
      </c>
      <c r="G31" s="9">
        <f t="shared" si="3"/>
        <v>2.3194653647050676</v>
      </c>
    </row>
    <row r="32" spans="1:7" x14ac:dyDescent="0.25">
      <c r="A32" s="11" t="s">
        <v>55</v>
      </c>
      <c r="B32" s="12" t="s">
        <v>56</v>
      </c>
      <c r="C32" s="3">
        <v>4283</v>
      </c>
      <c r="D32" s="3">
        <v>1427</v>
      </c>
      <c r="E32" s="13">
        <f t="shared" si="2"/>
        <v>0.33317767919682467</v>
      </c>
      <c r="F32" s="3">
        <v>3755</v>
      </c>
      <c r="G32" s="9">
        <f t="shared" si="3"/>
        <v>2.6313945339873861</v>
      </c>
    </row>
    <row r="33" spans="1:7" x14ac:dyDescent="0.25">
      <c r="A33" s="11" t="s">
        <v>57</v>
      </c>
      <c r="B33" s="12" t="s">
        <v>58</v>
      </c>
      <c r="C33" s="3">
        <v>48112</v>
      </c>
      <c r="D33" s="3">
        <v>21436</v>
      </c>
      <c r="E33" s="13">
        <f t="shared" si="2"/>
        <v>0.44554373129364816</v>
      </c>
      <c r="F33" s="3">
        <v>14243</v>
      </c>
      <c r="G33" s="9">
        <f t="shared" si="3"/>
        <v>0.66444299309572685</v>
      </c>
    </row>
    <row r="34" spans="1:7" s="10" customFormat="1" x14ac:dyDescent="0.25">
      <c r="A34" s="7" t="s">
        <v>59</v>
      </c>
      <c r="B34" s="8" t="s">
        <v>60</v>
      </c>
      <c r="C34" s="2">
        <f>SUM(C35:C39)</f>
        <v>1261908</v>
      </c>
      <c r="D34" s="2">
        <f t="shared" ref="D34:F34" si="7">SUM(D35:D39)</f>
        <v>362059</v>
      </c>
      <c r="E34" s="9">
        <f t="shared" si="2"/>
        <v>0.28691394301327833</v>
      </c>
      <c r="F34" s="2">
        <f t="shared" si="7"/>
        <v>207913</v>
      </c>
      <c r="G34" s="9">
        <f t="shared" si="3"/>
        <v>0.57425171035659939</v>
      </c>
    </row>
    <row r="35" spans="1:7" x14ac:dyDescent="0.25">
      <c r="A35" s="11" t="s">
        <v>61</v>
      </c>
      <c r="B35" s="12" t="s">
        <v>62</v>
      </c>
      <c r="C35" s="3">
        <v>195825</v>
      </c>
      <c r="D35" s="3">
        <v>12563</v>
      </c>
      <c r="E35" s="13">
        <f t="shared" si="2"/>
        <v>6.4154219328482059E-2</v>
      </c>
      <c r="F35" s="3">
        <v>25401</v>
      </c>
      <c r="G35" s="9">
        <f t="shared" si="3"/>
        <v>2.0218896760327949</v>
      </c>
    </row>
    <row r="36" spans="1:7" x14ac:dyDescent="0.25">
      <c r="A36" s="11" t="s">
        <v>63</v>
      </c>
      <c r="B36" s="12" t="s">
        <v>64</v>
      </c>
      <c r="C36" s="3">
        <v>733211</v>
      </c>
      <c r="D36" s="3">
        <v>213037</v>
      </c>
      <c r="E36" s="13">
        <f t="shared" si="2"/>
        <v>0.2905534696015199</v>
      </c>
      <c r="F36" s="3">
        <v>26374</v>
      </c>
      <c r="G36" s="9">
        <f t="shared" si="3"/>
        <v>0.12380009106399358</v>
      </c>
    </row>
    <row r="37" spans="1:7" x14ac:dyDescent="0.25">
      <c r="A37" s="11" t="s">
        <v>65</v>
      </c>
      <c r="B37" s="12" t="s">
        <v>66</v>
      </c>
      <c r="C37" s="3">
        <v>332872</v>
      </c>
      <c r="D37" s="3">
        <v>136459</v>
      </c>
      <c r="E37" s="13">
        <f t="shared" si="2"/>
        <v>0.40994436299838977</v>
      </c>
      <c r="F37" s="3">
        <v>156138</v>
      </c>
      <c r="G37" s="9">
        <f t="shared" si="3"/>
        <v>1.1442118145377</v>
      </c>
    </row>
    <row r="38" spans="1:7" ht="24" x14ac:dyDescent="0.25">
      <c r="A38" s="11" t="s">
        <v>67</v>
      </c>
      <c r="B38" s="12" t="s">
        <v>68</v>
      </c>
      <c r="C38" s="3">
        <v>0</v>
      </c>
      <c r="D38" s="3">
        <v>0</v>
      </c>
      <c r="E38" s="13"/>
      <c r="F38" s="3"/>
      <c r="G38" s="9"/>
    </row>
    <row r="39" spans="1:7" x14ac:dyDescent="0.25">
      <c r="A39" s="11" t="s">
        <v>69</v>
      </c>
      <c r="B39" s="12" t="s">
        <v>70</v>
      </c>
      <c r="C39" s="3">
        <v>0</v>
      </c>
      <c r="D39" s="3">
        <v>0</v>
      </c>
      <c r="E39" s="13"/>
      <c r="F39" s="3"/>
      <c r="G39" s="9"/>
    </row>
    <row r="40" spans="1:7" s="10" customFormat="1" x14ac:dyDescent="0.25">
      <c r="A40" s="7" t="s">
        <v>71</v>
      </c>
      <c r="B40" s="8" t="s">
        <v>72</v>
      </c>
      <c r="C40" s="2">
        <f>SUM(C41:C43)</f>
        <v>25603</v>
      </c>
      <c r="D40" s="2">
        <f>SUM(D41:D43)</f>
        <v>1409</v>
      </c>
      <c r="E40" s="13">
        <f t="shared" si="2"/>
        <v>5.5032613365621215E-2</v>
      </c>
      <c r="F40" s="2">
        <f t="shared" ref="F40" si="8">SUM(F42:F43)</f>
        <v>1616</v>
      </c>
      <c r="G40" s="9">
        <f t="shared" si="3"/>
        <v>1.1469127040454223</v>
      </c>
    </row>
    <row r="41" spans="1:7" s="10" customFormat="1" x14ac:dyDescent="0.25">
      <c r="A41" s="11" t="s">
        <v>168</v>
      </c>
      <c r="B41" s="12" t="s">
        <v>167</v>
      </c>
      <c r="C41" s="3">
        <v>14209</v>
      </c>
      <c r="D41" s="3">
        <v>0</v>
      </c>
      <c r="E41" s="13"/>
      <c r="F41" s="3"/>
      <c r="G41" s="9"/>
    </row>
    <row r="42" spans="1:7" x14ac:dyDescent="0.25">
      <c r="A42" s="11" t="s">
        <v>73</v>
      </c>
      <c r="B42" s="12" t="s">
        <v>74</v>
      </c>
      <c r="C42" s="3">
        <v>5394</v>
      </c>
      <c r="D42" s="3">
        <v>931</v>
      </c>
      <c r="E42" s="13">
        <f t="shared" si="2"/>
        <v>0.17259918427882834</v>
      </c>
      <c r="F42" s="3">
        <v>1111</v>
      </c>
      <c r="G42" s="9">
        <f t="shared" si="3"/>
        <v>1.1933404940923737</v>
      </c>
    </row>
    <row r="43" spans="1:7" x14ac:dyDescent="0.25">
      <c r="A43" s="11" t="s">
        <v>75</v>
      </c>
      <c r="B43" s="12" t="s">
        <v>76</v>
      </c>
      <c r="C43" s="3">
        <v>6000</v>
      </c>
      <c r="D43" s="3">
        <v>478</v>
      </c>
      <c r="E43" s="13">
        <f t="shared" si="2"/>
        <v>7.9666666666666663E-2</v>
      </c>
      <c r="F43" s="3">
        <v>505</v>
      </c>
      <c r="G43" s="9">
        <f t="shared" si="3"/>
        <v>1.0564853556485356</v>
      </c>
    </row>
    <row r="44" spans="1:7" s="10" customFormat="1" x14ac:dyDescent="0.25">
      <c r="A44" s="7" t="s">
        <v>77</v>
      </c>
      <c r="B44" s="8" t="s">
        <v>78</v>
      </c>
      <c r="C44" s="2">
        <f>SUM(C45:C52)</f>
        <v>6647133</v>
      </c>
      <c r="D44" s="2">
        <f t="shared" ref="D44:F44" si="9">SUM(D45:D52)</f>
        <v>3092463</v>
      </c>
      <c r="E44" s="9">
        <f t="shared" si="2"/>
        <v>0.46523260479367573</v>
      </c>
      <c r="F44" s="2">
        <f t="shared" si="9"/>
        <v>2891093</v>
      </c>
      <c r="G44" s="9">
        <f t="shared" si="3"/>
        <v>0.93488361865606795</v>
      </c>
    </row>
    <row r="45" spans="1:7" x14ac:dyDescent="0.25">
      <c r="A45" s="11" t="s">
        <v>79</v>
      </c>
      <c r="B45" s="12" t="s">
        <v>80</v>
      </c>
      <c r="C45" s="3">
        <v>2036116</v>
      </c>
      <c r="D45" s="3">
        <v>1154589</v>
      </c>
      <c r="E45" s="13">
        <f t="shared" si="2"/>
        <v>0.5670546275359557</v>
      </c>
      <c r="F45" s="3">
        <v>945355</v>
      </c>
      <c r="G45" s="9">
        <f t="shared" si="3"/>
        <v>0.81878053575774579</v>
      </c>
    </row>
    <row r="46" spans="1:7" x14ac:dyDescent="0.25">
      <c r="A46" s="11" t="s">
        <v>81</v>
      </c>
      <c r="B46" s="12" t="s">
        <v>82</v>
      </c>
      <c r="C46" s="3">
        <v>3828003</v>
      </c>
      <c r="D46" s="3">
        <v>1538589</v>
      </c>
      <c r="E46" s="13">
        <f t="shared" si="2"/>
        <v>0.40192993579158637</v>
      </c>
      <c r="F46" s="3">
        <v>1458750</v>
      </c>
      <c r="G46" s="9">
        <f t="shared" si="3"/>
        <v>0.94810894917356092</v>
      </c>
    </row>
    <row r="47" spans="1:7" x14ac:dyDescent="0.25">
      <c r="A47" s="11" t="s">
        <v>83</v>
      </c>
      <c r="B47" s="12" t="s">
        <v>84</v>
      </c>
      <c r="C47" s="3">
        <v>531692</v>
      </c>
      <c r="D47" s="3">
        <v>301399</v>
      </c>
      <c r="E47" s="13">
        <f t="shared" si="2"/>
        <v>0.56686766022434043</v>
      </c>
      <c r="F47" s="3">
        <v>334512</v>
      </c>
      <c r="G47" s="9">
        <f t="shared" si="3"/>
        <v>1.1098643326620194</v>
      </c>
    </row>
    <row r="48" spans="1:7" x14ac:dyDescent="0.25">
      <c r="A48" s="11" t="s">
        <v>85</v>
      </c>
      <c r="B48" s="12" t="s">
        <v>86</v>
      </c>
      <c r="C48" s="3">
        <v>0</v>
      </c>
      <c r="D48" s="3">
        <v>0</v>
      </c>
      <c r="E48" s="13"/>
      <c r="F48" s="3"/>
      <c r="G48" s="9"/>
    </row>
    <row r="49" spans="1:7" ht="24" x14ac:dyDescent="0.25">
      <c r="A49" s="11" t="s">
        <v>87</v>
      </c>
      <c r="B49" s="12" t="s">
        <v>88</v>
      </c>
      <c r="C49" s="3">
        <v>0</v>
      </c>
      <c r="D49" s="3">
        <v>0</v>
      </c>
      <c r="E49" s="13"/>
      <c r="F49" s="3"/>
      <c r="G49" s="9"/>
    </row>
    <row r="50" spans="1:7" x14ac:dyDescent="0.25">
      <c r="A50" s="11" t="s">
        <v>89</v>
      </c>
      <c r="B50" s="12" t="s">
        <v>90</v>
      </c>
      <c r="C50" s="3">
        <v>0</v>
      </c>
      <c r="D50" s="3">
        <v>0</v>
      </c>
      <c r="E50" s="13"/>
      <c r="F50" s="3"/>
      <c r="G50" s="9"/>
    </row>
    <row r="51" spans="1:7" x14ac:dyDescent="0.25">
      <c r="A51" s="11" t="s">
        <v>91</v>
      </c>
      <c r="B51" s="12" t="s">
        <v>92</v>
      </c>
      <c r="C51" s="3">
        <v>25706</v>
      </c>
      <c r="D51" s="3">
        <v>11978</v>
      </c>
      <c r="E51" s="13">
        <f t="shared" si="2"/>
        <v>0.46596125418190304</v>
      </c>
      <c r="F51" s="3">
        <v>18489</v>
      </c>
      <c r="G51" s="9">
        <f t="shared" si="3"/>
        <v>1.5435798964768743</v>
      </c>
    </row>
    <row r="52" spans="1:7" x14ac:dyDescent="0.25">
      <c r="A52" s="11" t="s">
        <v>93</v>
      </c>
      <c r="B52" s="12" t="s">
        <v>94</v>
      </c>
      <c r="C52" s="3">
        <v>225616</v>
      </c>
      <c r="D52" s="3">
        <v>85908</v>
      </c>
      <c r="E52" s="13">
        <f t="shared" si="2"/>
        <v>0.38077086731437487</v>
      </c>
      <c r="F52" s="3">
        <v>133987</v>
      </c>
      <c r="G52" s="9">
        <f t="shared" si="3"/>
        <v>1.5596568422032873</v>
      </c>
    </row>
    <row r="53" spans="1:7" s="10" customFormat="1" x14ac:dyDescent="0.25">
      <c r="A53" s="7" t="s">
        <v>95</v>
      </c>
      <c r="B53" s="8" t="s">
        <v>96</v>
      </c>
      <c r="C53" s="2">
        <f>SUM(C54:C55)</f>
        <v>749391</v>
      </c>
      <c r="D53" s="2">
        <f t="shared" ref="D53:F53" si="10">SUM(D54:D55)</f>
        <v>303150</v>
      </c>
      <c r="E53" s="9">
        <f t="shared" si="2"/>
        <v>0.40452847712342421</v>
      </c>
      <c r="F53" s="2">
        <f t="shared" si="10"/>
        <v>283471</v>
      </c>
      <c r="G53" s="9">
        <f t="shared" si="3"/>
        <v>0.93508494144812804</v>
      </c>
    </row>
    <row r="54" spans="1:7" x14ac:dyDescent="0.25">
      <c r="A54" s="11" t="s">
        <v>97</v>
      </c>
      <c r="B54" s="12" t="s">
        <v>98</v>
      </c>
      <c r="C54" s="3">
        <v>700720</v>
      </c>
      <c r="D54" s="3">
        <v>282475</v>
      </c>
      <c r="E54" s="13">
        <f t="shared" si="2"/>
        <v>0.40312107546523573</v>
      </c>
      <c r="F54" s="3">
        <v>262966</v>
      </c>
      <c r="G54" s="9">
        <f t="shared" si="3"/>
        <v>0.93093548101601908</v>
      </c>
    </row>
    <row r="55" spans="1:7" x14ac:dyDescent="0.25">
      <c r="A55" s="11" t="s">
        <v>99</v>
      </c>
      <c r="B55" s="12" t="s">
        <v>100</v>
      </c>
      <c r="C55" s="3">
        <v>48671</v>
      </c>
      <c r="D55" s="3">
        <v>20675</v>
      </c>
      <c r="E55" s="13">
        <f t="shared" si="2"/>
        <v>0.42479094327217437</v>
      </c>
      <c r="F55" s="3">
        <v>20505</v>
      </c>
      <c r="G55" s="9">
        <f t="shared" si="3"/>
        <v>0.99177750906892381</v>
      </c>
    </row>
    <row r="56" spans="1:7" s="10" customFormat="1" x14ac:dyDescent="0.25">
      <c r="A56" s="7" t="s">
        <v>101</v>
      </c>
      <c r="B56" s="8" t="s">
        <v>102</v>
      </c>
      <c r="C56" s="2">
        <f>SUM(C57:C63)</f>
        <v>14400</v>
      </c>
      <c r="D56" s="2">
        <f t="shared" ref="D56:F56" si="11">SUM(D57:D63)</f>
        <v>4170</v>
      </c>
      <c r="E56" s="9">
        <f t="shared" si="2"/>
        <v>0.28958333333333336</v>
      </c>
      <c r="F56" s="2">
        <f t="shared" si="11"/>
        <v>16564</v>
      </c>
      <c r="G56" s="9">
        <f t="shared" si="3"/>
        <v>3.9721822541966425</v>
      </c>
    </row>
    <row r="57" spans="1:7" x14ac:dyDescent="0.25">
      <c r="A57" s="11" t="s">
        <v>103</v>
      </c>
      <c r="B57" s="12" t="s">
        <v>104</v>
      </c>
      <c r="C57" s="3">
        <v>0</v>
      </c>
      <c r="D57" s="3">
        <v>0</v>
      </c>
      <c r="E57" s="13"/>
      <c r="F57" s="3"/>
      <c r="G57" s="9"/>
    </row>
    <row r="58" spans="1:7" x14ac:dyDescent="0.25">
      <c r="A58" s="11" t="s">
        <v>105</v>
      </c>
      <c r="B58" s="12" t="s">
        <v>106</v>
      </c>
      <c r="C58" s="3">
        <v>0</v>
      </c>
      <c r="D58" s="3">
        <v>0</v>
      </c>
      <c r="E58" s="13"/>
      <c r="F58" s="3"/>
      <c r="G58" s="9"/>
    </row>
    <row r="59" spans="1:7" x14ac:dyDescent="0.25">
      <c r="A59" s="11" t="s">
        <v>107</v>
      </c>
      <c r="B59" s="12" t="s">
        <v>108</v>
      </c>
      <c r="C59" s="3">
        <v>0</v>
      </c>
      <c r="D59" s="3">
        <v>0</v>
      </c>
      <c r="E59" s="13"/>
      <c r="F59" s="3"/>
      <c r="G59" s="9"/>
    </row>
    <row r="60" spans="1:7" x14ac:dyDescent="0.25">
      <c r="A60" s="11" t="s">
        <v>109</v>
      </c>
      <c r="B60" s="12" t="s">
        <v>110</v>
      </c>
      <c r="C60" s="3">
        <v>0</v>
      </c>
      <c r="D60" s="3">
        <v>0</v>
      </c>
      <c r="E60" s="13"/>
      <c r="F60" s="3"/>
      <c r="G60" s="9"/>
    </row>
    <row r="61" spans="1:7" ht="24" x14ac:dyDescent="0.25">
      <c r="A61" s="11" t="s">
        <v>111</v>
      </c>
      <c r="B61" s="12" t="s">
        <v>112</v>
      </c>
      <c r="C61" s="3">
        <v>0</v>
      </c>
      <c r="D61" s="3">
        <v>0</v>
      </c>
      <c r="E61" s="13"/>
      <c r="F61" s="3"/>
      <c r="G61" s="9"/>
    </row>
    <row r="62" spans="1:7" x14ac:dyDescent="0.25">
      <c r="A62" s="11" t="s">
        <v>113</v>
      </c>
      <c r="B62" s="12" t="s">
        <v>114</v>
      </c>
      <c r="C62" s="3">
        <v>0</v>
      </c>
      <c r="D62" s="3">
        <v>0</v>
      </c>
      <c r="E62" s="13"/>
      <c r="F62" s="3"/>
      <c r="G62" s="9"/>
    </row>
    <row r="63" spans="1:7" x14ac:dyDescent="0.25">
      <c r="A63" s="11" t="s">
        <v>115</v>
      </c>
      <c r="B63" s="12" t="s">
        <v>116</v>
      </c>
      <c r="C63" s="3">
        <v>14400</v>
      </c>
      <c r="D63" s="3">
        <v>4170</v>
      </c>
      <c r="E63" s="13">
        <f t="shared" si="2"/>
        <v>0.28958333333333336</v>
      </c>
      <c r="F63" s="3">
        <v>16564</v>
      </c>
      <c r="G63" s="9">
        <f t="shared" si="3"/>
        <v>3.9721822541966425</v>
      </c>
    </row>
    <row r="64" spans="1:7" s="10" customFormat="1" x14ac:dyDescent="0.25">
      <c r="A64" s="7" t="s">
        <v>117</v>
      </c>
      <c r="B64" s="8" t="s">
        <v>118</v>
      </c>
      <c r="C64" s="2">
        <f>SUM(C65:C69)</f>
        <v>232758.2</v>
      </c>
      <c r="D64" s="2">
        <f t="shared" ref="D64:F64" si="12">SUM(D65:D69)</f>
        <v>94134</v>
      </c>
      <c r="E64" s="9">
        <f t="shared" si="2"/>
        <v>0.40442828652223634</v>
      </c>
      <c r="F64" s="2">
        <f t="shared" si="12"/>
        <v>76132</v>
      </c>
      <c r="G64" s="9">
        <f t="shared" si="3"/>
        <v>0.8087619776063909</v>
      </c>
    </row>
    <row r="65" spans="1:7" x14ac:dyDescent="0.25">
      <c r="A65" s="11" t="s">
        <v>119</v>
      </c>
      <c r="B65" s="12" t="s">
        <v>120</v>
      </c>
      <c r="C65" s="3">
        <v>28518</v>
      </c>
      <c r="D65" s="3">
        <v>12550</v>
      </c>
      <c r="E65" s="13">
        <f t="shared" si="2"/>
        <v>0.44007293639105127</v>
      </c>
      <c r="F65" s="3">
        <v>9886</v>
      </c>
      <c r="G65" s="9">
        <f t="shared" si="3"/>
        <v>0.78772908366533867</v>
      </c>
    </row>
    <row r="66" spans="1:7" x14ac:dyDescent="0.25">
      <c r="A66" s="11" t="s">
        <v>121</v>
      </c>
      <c r="B66" s="12" t="s">
        <v>122</v>
      </c>
      <c r="C66" s="3">
        <v>0</v>
      </c>
      <c r="D66" s="3">
        <v>0</v>
      </c>
      <c r="E66" s="13"/>
      <c r="F66" s="3"/>
      <c r="G66" s="9"/>
    </row>
    <row r="67" spans="1:7" x14ac:dyDescent="0.25">
      <c r="A67" s="11" t="s">
        <v>123</v>
      </c>
      <c r="B67" s="12" t="s">
        <v>124</v>
      </c>
      <c r="C67" s="3">
        <v>64827.199999999997</v>
      </c>
      <c r="D67" s="3">
        <v>32184</v>
      </c>
      <c r="E67" s="13">
        <f t="shared" si="2"/>
        <v>0.4964582767727127</v>
      </c>
      <c r="F67" s="3">
        <v>25448</v>
      </c>
      <c r="G67" s="9">
        <f t="shared" si="3"/>
        <v>0.79070345513298534</v>
      </c>
    </row>
    <row r="68" spans="1:7" x14ac:dyDescent="0.25">
      <c r="A68" s="11" t="s">
        <v>125</v>
      </c>
      <c r="B68" s="12" t="s">
        <v>126</v>
      </c>
      <c r="C68" s="3">
        <v>137876</v>
      </c>
      <c r="D68" s="3">
        <v>49400</v>
      </c>
      <c r="E68" s="13">
        <f t="shared" si="2"/>
        <v>0.35829295889059737</v>
      </c>
      <c r="F68" s="3">
        <v>39363</v>
      </c>
      <c r="G68" s="9">
        <f t="shared" si="3"/>
        <v>0.79682186234817809</v>
      </c>
    </row>
    <row r="69" spans="1:7" x14ac:dyDescent="0.25">
      <c r="A69" s="11" t="s">
        <v>127</v>
      </c>
      <c r="B69" s="12" t="s">
        <v>128</v>
      </c>
      <c r="C69" s="3">
        <v>1537</v>
      </c>
      <c r="D69" s="3">
        <v>0</v>
      </c>
      <c r="E69" s="13">
        <f t="shared" si="2"/>
        <v>0</v>
      </c>
      <c r="F69" s="3">
        <v>1435</v>
      </c>
      <c r="G69" s="9"/>
    </row>
    <row r="70" spans="1:7" s="10" customFormat="1" x14ac:dyDescent="0.25">
      <c r="A70" s="7" t="s">
        <v>129</v>
      </c>
      <c r="B70" s="8" t="s">
        <v>130</v>
      </c>
      <c r="C70" s="2">
        <f>SUM(C71:C74)</f>
        <v>524617</v>
      </c>
      <c r="D70" s="2">
        <f t="shared" ref="D70:F70" si="13">SUM(D71:D74)</f>
        <v>190624</v>
      </c>
      <c r="E70" s="9">
        <f t="shared" ref="E70:E80" si="14">D70/C70</f>
        <v>0.36335841194623886</v>
      </c>
      <c r="F70" s="2">
        <f t="shared" si="13"/>
        <v>201806</v>
      </c>
      <c r="G70" s="9">
        <f t="shared" ref="G69:G80" si="15">F70/D70</f>
        <v>1.058659979855632</v>
      </c>
    </row>
    <row r="71" spans="1:7" x14ac:dyDescent="0.25">
      <c r="A71" s="11" t="s">
        <v>131</v>
      </c>
      <c r="B71" s="12" t="s">
        <v>132</v>
      </c>
      <c r="C71" s="3">
        <v>369089</v>
      </c>
      <c r="D71" s="3">
        <v>114252</v>
      </c>
      <c r="E71" s="13">
        <f t="shared" si="14"/>
        <v>0.30955135482227863</v>
      </c>
      <c r="F71" s="3">
        <v>180684</v>
      </c>
      <c r="G71" s="9">
        <f t="shared" si="15"/>
        <v>1.5814515282008192</v>
      </c>
    </row>
    <row r="72" spans="1:7" x14ac:dyDescent="0.25">
      <c r="A72" s="11" t="s">
        <v>133</v>
      </c>
      <c r="B72" s="12" t="s">
        <v>134</v>
      </c>
      <c r="C72" s="3">
        <v>0</v>
      </c>
      <c r="D72" s="3">
        <v>0</v>
      </c>
      <c r="E72" s="13"/>
      <c r="F72" s="3"/>
      <c r="G72" s="9"/>
    </row>
    <row r="73" spans="1:7" x14ac:dyDescent="0.25">
      <c r="A73" s="11" t="s">
        <v>135</v>
      </c>
      <c r="B73" s="12" t="s">
        <v>136</v>
      </c>
      <c r="C73" s="3">
        <v>111615</v>
      </c>
      <c r="D73" s="3">
        <v>53100</v>
      </c>
      <c r="E73" s="13">
        <f t="shared" si="14"/>
        <v>0.47574250772745597</v>
      </c>
      <c r="F73" s="3"/>
      <c r="G73" s="9">
        <f t="shared" si="15"/>
        <v>0</v>
      </c>
    </row>
    <row r="74" spans="1:7" x14ac:dyDescent="0.25">
      <c r="A74" s="11" t="s">
        <v>137</v>
      </c>
      <c r="B74" s="12" t="s">
        <v>138</v>
      </c>
      <c r="C74" s="3">
        <v>43913</v>
      </c>
      <c r="D74" s="3">
        <v>23272</v>
      </c>
      <c r="E74" s="13">
        <f t="shared" si="14"/>
        <v>0.5299569603534261</v>
      </c>
      <c r="F74" s="3">
        <v>21122</v>
      </c>
      <c r="G74" s="9">
        <f t="shared" si="15"/>
        <v>0.90761430044688896</v>
      </c>
    </row>
    <row r="75" spans="1:7" s="10" customFormat="1" x14ac:dyDescent="0.25">
      <c r="A75" s="7" t="s">
        <v>139</v>
      </c>
      <c r="B75" s="8" t="s">
        <v>140</v>
      </c>
      <c r="C75" s="2">
        <f>SUM(C76:C78)</f>
        <v>14205</v>
      </c>
      <c r="D75" s="2">
        <f t="shared" ref="D75:F75" si="16">SUM(D76:D78)</f>
        <v>4185</v>
      </c>
      <c r="E75" s="9">
        <f t="shared" si="14"/>
        <v>0.29461457233368532</v>
      </c>
      <c r="F75" s="2">
        <f t="shared" si="16"/>
        <v>14142</v>
      </c>
      <c r="G75" s="9">
        <f t="shared" si="15"/>
        <v>3.37921146953405</v>
      </c>
    </row>
    <row r="76" spans="1:7" x14ac:dyDescent="0.25">
      <c r="A76" s="11" t="s">
        <v>141</v>
      </c>
      <c r="B76" s="12" t="s">
        <v>142</v>
      </c>
      <c r="C76" s="3">
        <v>0</v>
      </c>
      <c r="D76" s="3">
        <v>0</v>
      </c>
      <c r="E76" s="13"/>
      <c r="F76" s="3"/>
      <c r="G76" s="9"/>
    </row>
    <row r="77" spans="1:7" x14ac:dyDescent="0.25">
      <c r="A77" s="11" t="s">
        <v>143</v>
      </c>
      <c r="B77" s="12" t="s">
        <v>144</v>
      </c>
      <c r="C77" s="3">
        <v>0</v>
      </c>
      <c r="D77" s="3">
        <v>0</v>
      </c>
      <c r="E77" s="13"/>
      <c r="F77" s="3">
        <v>208</v>
      </c>
      <c r="G77" s="9"/>
    </row>
    <row r="78" spans="1:7" x14ac:dyDescent="0.25">
      <c r="A78" s="11" t="s">
        <v>145</v>
      </c>
      <c r="B78" s="12" t="s">
        <v>146</v>
      </c>
      <c r="C78" s="3">
        <v>14205</v>
      </c>
      <c r="D78" s="3">
        <v>4185</v>
      </c>
      <c r="E78" s="13">
        <f t="shared" si="14"/>
        <v>0.29461457233368532</v>
      </c>
      <c r="F78" s="3">
        <v>13934</v>
      </c>
      <c r="G78" s="9">
        <f t="shared" si="15"/>
        <v>3.3295101553166071</v>
      </c>
    </row>
    <row r="79" spans="1:7" s="10" customFormat="1" x14ac:dyDescent="0.25">
      <c r="A79" s="7" t="s">
        <v>147</v>
      </c>
      <c r="B79" s="8" t="s">
        <v>148</v>
      </c>
      <c r="C79" s="2">
        <f>SUM(C80)</f>
        <v>500</v>
      </c>
      <c r="D79" s="2">
        <f t="shared" ref="D79:F79" si="17">SUM(D80)</f>
        <v>0</v>
      </c>
      <c r="E79" s="9">
        <f t="shared" si="14"/>
        <v>0</v>
      </c>
      <c r="F79" s="2">
        <f t="shared" si="17"/>
        <v>1314</v>
      </c>
      <c r="G79" s="9"/>
    </row>
    <row r="80" spans="1:7" x14ac:dyDescent="0.25">
      <c r="A80" s="11" t="s">
        <v>149</v>
      </c>
      <c r="B80" s="12" t="s">
        <v>150</v>
      </c>
      <c r="C80" s="3">
        <v>500</v>
      </c>
      <c r="D80" s="3">
        <v>0</v>
      </c>
      <c r="E80" s="13">
        <f t="shared" si="14"/>
        <v>0</v>
      </c>
      <c r="F80" s="3">
        <v>1314</v>
      </c>
      <c r="G80" s="9"/>
    </row>
    <row r="81" spans="1:7" s="10" customFormat="1" ht="24" x14ac:dyDescent="0.25">
      <c r="A81" s="7" t="s">
        <v>151</v>
      </c>
      <c r="B81" s="8" t="s">
        <v>152</v>
      </c>
      <c r="C81" s="2">
        <f>SUM(C82:C84)</f>
        <v>0</v>
      </c>
      <c r="D81" s="2">
        <f t="shared" ref="D81:F81" si="18">SUM(D82:D84)</f>
        <v>0</v>
      </c>
      <c r="E81" s="9"/>
      <c r="F81" s="2">
        <f t="shared" si="18"/>
        <v>0</v>
      </c>
      <c r="G81" s="2"/>
    </row>
    <row r="82" spans="1:7" ht="24" x14ac:dyDescent="0.25">
      <c r="A82" s="11" t="s">
        <v>153</v>
      </c>
      <c r="B82" s="12" t="s">
        <v>154</v>
      </c>
      <c r="C82" s="3">
        <v>0</v>
      </c>
      <c r="D82" s="3">
        <v>0</v>
      </c>
      <c r="E82" s="13"/>
      <c r="F82" s="3"/>
      <c r="G82" s="3"/>
    </row>
    <row r="83" spans="1:7" x14ac:dyDescent="0.25">
      <c r="A83" s="11" t="s">
        <v>155</v>
      </c>
      <c r="B83" s="12" t="s">
        <v>156</v>
      </c>
      <c r="C83" s="3">
        <v>0</v>
      </c>
      <c r="D83" s="3">
        <v>0</v>
      </c>
      <c r="E83" s="13"/>
      <c r="F83" s="3"/>
      <c r="G83" s="3"/>
    </row>
    <row r="84" spans="1:7" x14ac:dyDescent="0.25">
      <c r="A84" s="11" t="s">
        <v>157</v>
      </c>
      <c r="B84" s="12" t="s">
        <v>158</v>
      </c>
      <c r="C84" s="3">
        <v>0</v>
      </c>
      <c r="D84" s="3">
        <v>0</v>
      </c>
      <c r="E84" s="13"/>
      <c r="F84" s="3"/>
      <c r="G84" s="3"/>
    </row>
    <row r="85" spans="1:7" x14ac:dyDescent="0.25">
      <c r="A85" s="14"/>
    </row>
    <row r="86" spans="1:7" x14ac:dyDescent="0.25">
      <c r="A86" s="15"/>
    </row>
  </sheetData>
  <mergeCells count="1">
    <mergeCell ref="A1:G1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2020-07-22T09:17:27Z</cp:lastPrinted>
  <dcterms:created xsi:type="dcterms:W3CDTF">2017-12-11T14:03:53Z</dcterms:created>
  <dcterms:modified xsi:type="dcterms:W3CDTF">2020-10-16T09:21:37Z</dcterms:modified>
</cp:coreProperties>
</file>