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\Обмен\БЮДЖЕТНЫЙ ОТДЕЛ\БЮДЖЕТ 2026\Проект ГОЩ\На сайт\"/>
    </mc:Choice>
  </mc:AlternateContent>
  <bookViews>
    <workbookView xWindow="0" yWindow="0" windowWidth="28800" windowHeight="11130"/>
  </bookViews>
  <sheets>
    <sheet name="Результат" sheetId="1" r:id="rId1"/>
  </sheets>
  <definedNames>
    <definedName name="_xlnm._FilterDatabase" localSheetId="0" hidden="1">Результат!$A$4:$H$55</definedName>
  </definedNames>
  <calcPr calcId="162913"/>
</workbook>
</file>

<file path=xl/calcChain.xml><?xml version="1.0" encoding="utf-8"?>
<calcChain xmlns="http://schemas.openxmlformats.org/spreadsheetml/2006/main">
  <c r="C11" i="1" l="1"/>
  <c r="C54" i="1" l="1"/>
  <c r="C52" i="1"/>
  <c r="C47" i="1"/>
  <c r="C43" i="1"/>
  <c r="C41" i="1"/>
  <c r="C38" i="1"/>
  <c r="C31" i="1"/>
  <c r="C24" i="1"/>
  <c r="C18" i="1"/>
  <c r="C14" i="1"/>
  <c r="C5" i="1"/>
  <c r="C28" i="1"/>
  <c r="C12" i="1" l="1"/>
  <c r="C56" i="1" s="1"/>
  <c r="E56" i="1" l="1"/>
  <c r="F56" i="1"/>
  <c r="D56" i="1"/>
</calcChain>
</file>

<file path=xl/sharedStrings.xml><?xml version="1.0" encoding="utf-8"?>
<sst xmlns="http://schemas.openxmlformats.org/spreadsheetml/2006/main" count="112" uniqueCount="112">
  <si>
    <t>Наименование</t>
  </si>
  <si>
    <t>РзПр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</si>
  <si>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</si>
  <si>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</si>
  <si>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</si>
  <si>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</si>
  <si>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</si>
  <si>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</si>
  <si>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</si>
  <si>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</si>
  <si>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</si>
  <si>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</si>
  <si>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</si>
  <si>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</si>
  <si>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</si>
  <si>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</si>
  <si>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</si>
  <si>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</si>
  <si>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подготовка экономики</t>
  </si>
  <si>
    <t>0204</t>
  </si>
  <si>
    <t>Национальная безопасность и правоохранительная деятельность</t>
  </si>
  <si>
    <t>0300</t>
  </si>
  <si>
    <t>Гражданская оборона</t>
  </si>
  <si>
    <t>0309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</si>
  <si>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</si>
  <si>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</si>
  <si>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</si>
  <si>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</si>
  <si>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</si>
  <si>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</si>
  <si>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Сельское хозяйство и рыболовство</t>
  </si>
  <si>
    <t>0405</t>
  </si>
  <si>
    <t>Водное хозяйство</t>
  </si>
  <si>
    <t>0406</t>
  </si>
  <si>
    <t>Транспорт</t>
  </si>
  <si>
    <t>0408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</si>
  <si>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</si>
  <si>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</si>
  <si>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</si>
  <si>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</si>
  <si>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</si>
  <si>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</si>
  <si>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</si>
  <si>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</si>
  <si>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</si>
  <si>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</si>
  <si>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</si>
  <si>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</si>
  <si>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Охрана окружающей среды</t>
  </si>
  <si>
    <t>0600</t>
  </si>
  <si>
    <t>Охрана объектов растительного и животного мира и среды их обитания</t>
  </si>
  <si>
    <t>0603</t>
  </si>
  <si>
    <t>Другие вопросы в области охраны окружающей среды</t>
  </si>
  <si>
    <t>0605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</si>
  <si>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</si>
  <si>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</si>
  <si>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</si>
  <si>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</si>
  <si>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</si>
  <si>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</si>
  <si>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</si>
  <si>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</si>
  <si>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Профессиональная подготовка, переподготовка и повышение квалификации</t>
  </si>
  <si>
    <t>0705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</si>
  <si>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</si>
  <si>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</si>
  <si>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</si>
  <si>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</si>
  <si>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</si>
  <si>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</si>
  <si>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</si>
  <si>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</si>
  <si>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</si>
  <si>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</si>
  <si>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Здравоохранение</t>
  </si>
  <si>
    <t>0900</t>
  </si>
  <si>
    <t>Другие вопросы в области здравоохранения</t>
  </si>
  <si>
    <t>0909</t>
  </si>
  <si>
    <t>Социальная политика</t>
  </si>
  <si>
    <t>1000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</si>
  <si>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</si>
  <si>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</si>
  <si>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</si>
  <si>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</si>
  <si>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</si>
  <si>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</si>
  <si>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>Физическая культура и спорт</t>
  </si>
  <si>
    <t>1100</t>
  </si>
  <si>
    <t>Физическая культура</t>
  </si>
  <si>
    <t>1101</t>
  </si>
  <si>
    <t>Массовый спорт</t>
  </si>
  <si>
    <t>1102</t>
  </si>
  <si>
    <t>Спорт высших достижений</t>
  </si>
  <si>
    <t>1103</t>
  </si>
  <si>
    <t>Другие вопросы в области физической культуры и спорта</t>
  </si>
  <si>
    <t>1105</t>
  </si>
  <si>
    <t>Средства массовой информации</t>
  </si>
  <si>
    <t>1200</t>
  </si>
  <si>
    <t>Другие вопросы в области средств массовой информации</t>
  </si>
  <si>
    <t>1204</t>
  </si>
  <si>
    <t>Обслуживание государственного (муниципального) долга</t>
  </si>
  <si>
    <t>1300</t>
  </si>
  <si>
    <t>Обслуживание государственного (муниципального) внутреннего долга</t>
  </si>
  <si>
    <t>1301</t>
  </si>
  <si>
    <t>Итого:</t>
  </si>
  <si>
    <t>тыс. рублей</t>
  </si>
  <si>
    <t>Проект</t>
  </si>
  <si>
    <t>2026 год</t>
  </si>
  <si>
    <t>2027 год</t>
  </si>
  <si>
    <t>2028 год</t>
  </si>
  <si>
    <t>Сведения о расходах бюджета городского округа Щёлково на 2026 год и на плановый период 2027 и 2028 годов в разрезе муниципальных программ с ожидаемым исполнением за 2025 год</t>
  </si>
  <si>
    <t>Ожидаемое исполнение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</si>
</sst>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&gt;=50]#,##0.0,;[Red][&lt;=-50]\-#,##0.0,;#,##0.0,"/>
  </numFmts>
  <fonts count="4" x14ac:knownFonts="1">
    <font>
      <sz val="11"/>
      <color indexed="8"/>
      <name val="Calibri"/>
      <family val="2"/>
      <scheme val="minor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right" vertical="center"/>
    </xf>
    <xf numFmtId="49" fontId="2" fillId="2" borderId="5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right" vertical="center"/>
    </xf>
    <xf numFmtId="0" fontId="3" fillId="0" borderId="0" xfId="0" applyNumberFormat="1" applyFont="1" applyBorder="1" applyAlignment="1"/>
    <xf numFmtId="0" fontId="2" fillId="0" borderId="3" xfId="0" applyNumberFormat="1" applyFont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right" vertical="center"/>
    </xf>
    <xf numFmtId="164" fontId="3" fillId="2" borderId="5" xfId="0" applyNumberFormat="1" applyFont="1" applyFill="1" applyBorder="1" applyAlignment="1">
      <alignment horizontal="right" vertical="center"/>
    </xf>
    <xf numFmtId="0" fontId="2" fillId="2" borderId="12" xfId="0" applyNumberFormat="1" applyFont="1" applyFill="1" applyBorder="1" applyAlignment="1">
      <alignment vertical="center" wrapText="1"/>
    </xf>
    <xf numFmtId="0" fontId="3" fillId="2" borderId="12" xfId="0" applyNumberFormat="1" applyFont="1" applyFill="1" applyBorder="1" applyAlignment="1">
      <alignment horizontal="left" vertical="center" wrapText="1"/>
    </xf>
    <xf numFmtId="0" fontId="3" fillId="2" borderId="8" xfId="0" applyNumberFormat="1" applyFont="1" applyFill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right" vertical="center"/>
    </xf>
    <xf numFmtId="164" fontId="3" fillId="2" borderId="4" xfId="0" applyNumberFormat="1" applyFont="1" applyFill="1" applyBorder="1" applyAlignment="1">
      <alignment horizontal="right" vertical="center"/>
    </xf>
    <xf numFmtId="164" fontId="3" fillId="2" borderId="6" xfId="0" applyNumberFormat="1" applyFont="1" applyFill="1" applyBorder="1" applyAlignment="1">
      <alignment horizontal="right" vertical="center"/>
    </xf>
    <xf numFmtId="0" fontId="3" fillId="0" borderId="0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left" vertical="center" wrapText="1"/>
    </xf>
    <xf numFmtId="0" fontId="2" fillId="2" borderId="10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wrapText="1"/>
    </xf>
    <xf numFmtId="164" fontId="2" fillId="2" borderId="13" xfId="0" applyNumberFormat="1" applyFont="1" applyFill="1" applyBorder="1" applyAlignment="1">
      <alignment horizontal="right" vertical="center"/>
    </xf>
    <xf numFmtId="164" fontId="2" fillId="2" borderId="14" xfId="0" applyNumberFormat="1" applyFont="1" applyFill="1" applyBorder="1" applyAlignment="1">
      <alignment horizontal="right" vertical="center"/>
    </xf>
    <xf numFmtId="164" fontId="2" fillId="2" borderId="15" xfId="0" applyNumberFormat="1" applyFont="1" applyFill="1" applyBorder="1" applyAlignment="1">
      <alignment horizontal="right" vertical="center"/>
    </xf>
    <xf numFmtId="164" fontId="2" fillId="2" borderId="16" xfId="0" applyNumberFormat="1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tabSelected="1" workbookViewId="0">
      <selection activeCell="J47" sqref="J47"/>
    </sheetView>
  </sheetViews>
  <sheetFormatPr defaultRowHeight="15" x14ac:dyDescent="0.25"/>
  <cols>
    <col min="1" max="1" width="56.5703125" customWidth="1"/>
    <col min="2" max="2" width="6.7109375" customWidth="1"/>
    <col min="3" max="3" width="12" customWidth="1"/>
    <col min="4" max="4" width="12.42578125" customWidth="1"/>
    <col min="5" max="5" width="12.85546875" customWidth="1"/>
    <col min="6" max="6" width="11.140625" customWidth="1"/>
    <col min="7" max="8" width="9.140625" customWidth="1"/>
  </cols>
  <sheetData>
    <row r="1" spans="1:6" ht="42" customHeight="1" x14ac:dyDescent="0.25">
      <c r="A1" s="26" t="s">
        <v>110</v>
      </c>
      <c r="B1" s="26"/>
      <c r="C1" s="26"/>
      <c r="D1" s="26"/>
      <c r="E1" s="26"/>
      <c r="F1" s="26"/>
    </row>
    <row r="2" spans="1:6" ht="17.25" customHeight="1" thickBot="1" x14ac:dyDescent="0.3">
      <c r="A2" s="1"/>
      <c r="B2" s="1"/>
      <c r="C2" s="1"/>
      <c r="D2" s="1"/>
      <c r="E2" s="18" t="s">
        <v>105</v>
      </c>
      <c r="F2" s="18"/>
    </row>
    <row r="3" spans="1:6" ht="24" customHeight="1" thickBot="1" x14ac:dyDescent="0.3">
      <c r="A3" s="19" t="s">
        <v>0</v>
      </c>
      <c r="B3" s="19" t="s">
        <v>1</v>
      </c>
      <c r="C3" s="19" t="s">
        <v>111</v>
      </c>
      <c r="D3" s="21" t="s">
        <v>106</v>
      </c>
      <c r="E3" s="22"/>
      <c r="F3" s="23"/>
    </row>
    <row r="4" spans="1:6" ht="24.75" customHeight="1" thickBot="1" x14ac:dyDescent="0.3">
      <c r="A4" s="20"/>
      <c r="B4" s="20"/>
      <c r="C4" s="20"/>
      <c r="D4" s="8" t="s">
        <v>107</v>
      </c>
      <c r="E4" s="8" t="s">
        <v>108</v>
      </c>
      <c r="F4" s="2" t="s">
        <v>109</v>
      </c>
    </row>
    <row r="5" spans="1:6" ht="15" customHeight="1" x14ac:dyDescent="0.25">
      <c r="A5" s="11" t="s">
        <v>2</v>
      </c>
      <c r="B5" s="5" t="s">
        <v>3</v>
      </c>
      <c r="C5" s="9">
        <f>C6+C7+C8+C9+C10+C11</f>
        <v>1436003545.99</v>
      </c>
      <c r="D5" s="9">
        <v>2264627057.6799998</v>
      </c>
      <c r="E5" s="9">
        <v>1529609569.28</v>
      </c>
      <c r="F5" s="6">
        <v>1437300770.3800001</v>
      </c>
    </row>
    <row r="6" spans="1:6" ht="23.25" customHeight="1" x14ac:dyDescent="0.25">
      <c r="A6" s="12" t="s">
        <v>4</v>
      </c>
      <c r="B6" s="3" t="s">
        <v>5</v>
      </c>
      <c r="C6" s="9">
        <v>11994578.720000001</v>
      </c>
      <c r="D6" s="9">
        <v>13253205</v>
      </c>
      <c r="E6" s="10">
        <v>13253205</v>
      </c>
      <c r="F6" s="4">
        <v>13253205</v>
      </c>
    </row>
    <row r="7" spans="1:6" ht="34.5" customHeight="1" x14ac:dyDescent="0.25">
      <c r="A7" s="12" t="s">
        <v>6</v>
      </c>
      <c r="B7" s="3" t="s">
        <v>7</v>
      </c>
      <c r="C7" s="9">
        <v>28819362</v>
      </c>
      <c r="D7" s="9">
        <v>28819363</v>
      </c>
      <c r="E7" s="10">
        <v>28819363</v>
      </c>
      <c r="F7" s="4">
        <v>28819363</v>
      </c>
    </row>
    <row r="8" spans="1:6" ht="34.5" customHeight="1" x14ac:dyDescent="0.25">
      <c r="A8" s="12" t="s">
        <v>8</v>
      </c>
      <c r="B8" s="3" t="s">
        <v>9</v>
      </c>
      <c r="C8" s="9">
        <v>618105076.73000002</v>
      </c>
      <c r="D8" s="9">
        <v>543712445</v>
      </c>
      <c r="E8" s="10">
        <v>464484045</v>
      </c>
      <c r="F8" s="4">
        <v>456254645</v>
      </c>
    </row>
    <row r="9" spans="1:6" ht="23.25" customHeight="1" x14ac:dyDescent="0.25">
      <c r="A9" s="12" t="s">
        <v>10</v>
      </c>
      <c r="B9" s="3" t="s">
        <v>11</v>
      </c>
      <c r="C9" s="9">
        <v>106619974</v>
      </c>
      <c r="D9" s="9">
        <v>105430452</v>
      </c>
      <c r="E9" s="10">
        <v>95416677</v>
      </c>
      <c r="F9" s="4">
        <v>90516677</v>
      </c>
    </row>
    <row r="10" spans="1:6" ht="15" customHeight="1" x14ac:dyDescent="0.25">
      <c r="A10" s="12" t="s">
        <v>12</v>
      </c>
      <c r="B10" s="3" t="s">
        <v>13</v>
      </c>
      <c r="C10" s="9">
        <v>0</v>
      </c>
      <c r="D10" s="9">
        <v>1000000</v>
      </c>
      <c r="E10" s="10">
        <v>0</v>
      </c>
      <c r="F10" s="4">
        <v>0</v>
      </c>
    </row>
    <row r="11" spans="1:6" ht="15" customHeight="1" x14ac:dyDescent="0.25">
      <c r="A11" s="12" t="s">
        <v>14</v>
      </c>
      <c r="B11" s="3" t="s">
        <v>15</v>
      </c>
      <c r="C11" s="9">
        <f>120189737.44+550274817.1</f>
        <v>670464554.53999996</v>
      </c>
      <c r="D11" s="9">
        <v>1572411592.6800001</v>
      </c>
      <c r="E11" s="10">
        <v>927636279.27999997</v>
      </c>
      <c r="F11" s="4">
        <v>848456880.38</v>
      </c>
    </row>
    <row r="12" spans="1:6" ht="15" customHeight="1" x14ac:dyDescent="0.25">
      <c r="A12" s="11" t="s">
        <v>16</v>
      </c>
      <c r="B12" s="5" t="s">
        <v>17</v>
      </c>
      <c r="C12" s="9">
        <f>C13</f>
        <v>0</v>
      </c>
      <c r="D12" s="9">
        <v>74000</v>
      </c>
      <c r="E12" s="9">
        <v>74000</v>
      </c>
      <c r="F12" s="6">
        <v>74000</v>
      </c>
    </row>
    <row r="13" spans="1:6" ht="15" customHeight="1" x14ac:dyDescent="0.25">
      <c r="A13" s="12" t="s">
        <v>18</v>
      </c>
      <c r="B13" s="3" t="s">
        <v>19</v>
      </c>
      <c r="C13" s="9">
        <v>0</v>
      </c>
      <c r="D13" s="9">
        <v>74000</v>
      </c>
      <c r="E13" s="10">
        <v>74000</v>
      </c>
      <c r="F13" s="4">
        <v>74000</v>
      </c>
    </row>
    <row r="14" spans="1:6" ht="15" customHeight="1" x14ac:dyDescent="0.25">
      <c r="A14" s="11" t="s">
        <v>20</v>
      </c>
      <c r="B14" s="5" t="s">
        <v>21</v>
      </c>
      <c r="C14" s="9">
        <f>C15+C16+C17</f>
        <v>174086739.53</v>
      </c>
      <c r="D14" s="9">
        <v>190859000</v>
      </c>
      <c r="E14" s="9">
        <v>161078400</v>
      </c>
      <c r="F14" s="6">
        <v>156386000</v>
      </c>
    </row>
    <row r="15" spans="1:6" ht="15" customHeight="1" x14ac:dyDescent="0.25">
      <c r="A15" s="12" t="s">
        <v>22</v>
      </c>
      <c r="B15" s="3" t="s">
        <v>23</v>
      </c>
      <c r="C15" s="9">
        <v>7300000</v>
      </c>
      <c r="D15" s="9">
        <v>8000000</v>
      </c>
      <c r="E15" s="10">
        <v>2300000</v>
      </c>
      <c r="F15" s="4">
        <v>2300000</v>
      </c>
    </row>
    <row r="16" spans="1:6" ht="23.25" customHeight="1" x14ac:dyDescent="0.25">
      <c r="A16" s="12" t="s">
        <v>24</v>
      </c>
      <c r="B16" s="3" t="s">
        <v>25</v>
      </c>
      <c r="C16" s="9">
        <v>121941388.20999999</v>
      </c>
      <c r="D16" s="9">
        <v>112536000</v>
      </c>
      <c r="E16" s="10">
        <v>95078400</v>
      </c>
      <c r="F16" s="4">
        <v>90386000</v>
      </c>
    </row>
    <row r="17" spans="1:6" ht="23.25" customHeight="1" x14ac:dyDescent="0.25">
      <c r="A17" s="12" t="s">
        <v>26</v>
      </c>
      <c r="B17" s="3" t="s">
        <v>27</v>
      </c>
      <c r="C17" s="9">
        <v>44845351.32</v>
      </c>
      <c r="D17" s="9">
        <v>70323000</v>
      </c>
      <c r="E17" s="10">
        <v>63700000</v>
      </c>
      <c r="F17" s="4">
        <v>63700000</v>
      </c>
    </row>
    <row r="18" spans="1:6" ht="15" customHeight="1" x14ac:dyDescent="0.25">
      <c r="A18" s="11" t="s">
        <v>28</v>
      </c>
      <c r="B18" s="5" t="s">
        <v>29</v>
      </c>
      <c r="C18" s="9">
        <f>C19+C20+C21+C22+C23</f>
        <v>814872538.65999997</v>
      </c>
      <c r="D18" s="9">
        <v>1151932025</v>
      </c>
      <c r="E18" s="9">
        <v>961722215</v>
      </c>
      <c r="F18" s="6">
        <v>963649215</v>
      </c>
    </row>
    <row r="19" spans="1:6" ht="15" customHeight="1" x14ac:dyDescent="0.25">
      <c r="A19" s="12" t="s">
        <v>30</v>
      </c>
      <c r="B19" s="3" t="s">
        <v>31</v>
      </c>
      <c r="C19" s="9">
        <v>6510000</v>
      </c>
      <c r="D19" s="9">
        <v>4438000</v>
      </c>
      <c r="E19" s="10">
        <v>4438000</v>
      </c>
      <c r="F19" s="4">
        <v>4438000</v>
      </c>
    </row>
    <row r="20" spans="1:6" ht="15" customHeight="1" x14ac:dyDescent="0.25">
      <c r="A20" s="12" t="s">
        <v>32</v>
      </c>
      <c r="B20" s="3" t="s">
        <v>33</v>
      </c>
      <c r="C20" s="9">
        <v>2940530</v>
      </c>
      <c r="D20" s="9">
        <v>1859800</v>
      </c>
      <c r="E20" s="10">
        <v>1859800</v>
      </c>
      <c r="F20" s="4">
        <v>1859800</v>
      </c>
    </row>
    <row r="21" spans="1:6" ht="15" customHeight="1" x14ac:dyDescent="0.25">
      <c r="A21" s="12" t="s">
        <v>34</v>
      </c>
      <c r="B21" s="3" t="s">
        <v>35</v>
      </c>
      <c r="C21" s="9">
        <v>3906983.52</v>
      </c>
      <c r="D21" s="9">
        <v>4017700</v>
      </c>
      <c r="E21" s="10">
        <v>4008700</v>
      </c>
      <c r="F21" s="4">
        <v>4000000</v>
      </c>
    </row>
    <row r="22" spans="1:6" ht="15" customHeight="1" x14ac:dyDescent="0.25">
      <c r="A22" s="12" t="s">
        <v>36</v>
      </c>
      <c r="B22" s="3" t="s">
        <v>37</v>
      </c>
      <c r="C22" s="9">
        <v>778532992.97000003</v>
      </c>
      <c r="D22" s="9">
        <v>1117518300</v>
      </c>
      <c r="E22" s="10">
        <v>930297300</v>
      </c>
      <c r="F22" s="4">
        <v>932233000</v>
      </c>
    </row>
    <row r="23" spans="1:6" ht="15" customHeight="1" x14ac:dyDescent="0.25">
      <c r="A23" s="12" t="s">
        <v>38</v>
      </c>
      <c r="B23" s="3" t="s">
        <v>39</v>
      </c>
      <c r="C23" s="9">
        <v>22982032.170000002</v>
      </c>
      <c r="D23" s="9">
        <v>24098225</v>
      </c>
      <c r="E23" s="10">
        <v>21118415</v>
      </c>
      <c r="F23" s="4">
        <v>21118415</v>
      </c>
    </row>
    <row r="24" spans="1:6" ht="15" customHeight="1" x14ac:dyDescent="0.25">
      <c r="A24" s="11" t="s">
        <v>40</v>
      </c>
      <c r="B24" s="5" t="s">
        <v>41</v>
      </c>
      <c r="C24" s="9">
        <f>C25+C26+C27</f>
        <v>5845813423.7700005</v>
      </c>
      <c r="D24" s="9">
        <v>6592608180.25</v>
      </c>
      <c r="E24" s="9">
        <v>4789969671.4200001</v>
      </c>
      <c r="F24" s="6">
        <v>5227042715.6599998</v>
      </c>
    </row>
    <row r="25" spans="1:6" ht="15" customHeight="1" x14ac:dyDescent="0.25">
      <c r="A25" s="12" t="s">
        <v>42</v>
      </c>
      <c r="B25" s="3" t="s">
        <v>43</v>
      </c>
      <c r="C25" s="9">
        <v>1337696204.05</v>
      </c>
      <c r="D25" s="9">
        <v>2347892300</v>
      </c>
      <c r="E25" s="10">
        <v>1497114500</v>
      </c>
      <c r="F25" s="4">
        <v>831126000</v>
      </c>
    </row>
    <row r="26" spans="1:6" ht="15" customHeight="1" x14ac:dyDescent="0.25">
      <c r="A26" s="12" t="s">
        <v>44</v>
      </c>
      <c r="B26" s="3" t="s">
        <v>45</v>
      </c>
      <c r="C26" s="9">
        <v>1438220900</v>
      </c>
      <c r="D26" s="9">
        <v>929536070</v>
      </c>
      <c r="E26" s="10">
        <v>519161350</v>
      </c>
      <c r="F26" s="4">
        <v>1357648860</v>
      </c>
    </row>
    <row r="27" spans="1:6" ht="15" customHeight="1" x14ac:dyDescent="0.25">
      <c r="A27" s="12" t="s">
        <v>46</v>
      </c>
      <c r="B27" s="3" t="s">
        <v>47</v>
      </c>
      <c r="C27" s="9">
        <v>3069896319.7199998</v>
      </c>
      <c r="D27" s="9">
        <v>3315179810.25</v>
      </c>
      <c r="E27" s="10">
        <v>2773693821.4200001</v>
      </c>
      <c r="F27" s="4">
        <v>3038267855.6599998</v>
      </c>
    </row>
    <row r="28" spans="1:6" ht="15" customHeight="1" x14ac:dyDescent="0.25">
      <c r="A28" s="11" t="s">
        <v>48</v>
      </c>
      <c r="B28" s="5" t="s">
        <v>49</v>
      </c>
      <c r="C28" s="9">
        <f>C29+C30</f>
        <v>37355930</v>
      </c>
      <c r="D28" s="9">
        <v>71037420</v>
      </c>
      <c r="E28" s="9">
        <v>21137420</v>
      </c>
      <c r="F28" s="6">
        <v>21137420</v>
      </c>
    </row>
    <row r="29" spans="1:6" ht="15" customHeight="1" x14ac:dyDescent="0.25">
      <c r="A29" s="12" t="s">
        <v>50</v>
      </c>
      <c r="B29" s="3" t="s">
        <v>51</v>
      </c>
      <c r="C29" s="9">
        <v>1859240</v>
      </c>
      <c r="D29" s="9">
        <v>1000000</v>
      </c>
      <c r="E29" s="10">
        <v>1000000</v>
      </c>
      <c r="F29" s="4">
        <v>1000000</v>
      </c>
    </row>
    <row r="30" spans="1:6" ht="15" customHeight="1" x14ac:dyDescent="0.25">
      <c r="A30" s="12" t="s">
        <v>52</v>
      </c>
      <c r="B30" s="3" t="s">
        <v>53</v>
      </c>
      <c r="C30" s="9">
        <v>35496690</v>
      </c>
      <c r="D30" s="9">
        <v>70037420</v>
      </c>
      <c r="E30" s="10">
        <v>20137420</v>
      </c>
      <c r="F30" s="4">
        <v>20137420</v>
      </c>
    </row>
    <row r="31" spans="1:6" ht="15" customHeight="1" x14ac:dyDescent="0.25">
      <c r="A31" s="11" t="s">
        <v>54</v>
      </c>
      <c r="B31" s="5" t="s">
        <v>55</v>
      </c>
      <c r="C31" s="9">
        <f>C32+C33+C34+C35+C36+C37</f>
        <v>6774012382.960001</v>
      </c>
      <c r="D31" s="9">
        <v>7365497603.6800003</v>
      </c>
      <c r="E31" s="9">
        <v>7099231972.5</v>
      </c>
      <c r="F31" s="6">
        <v>7048208332.25</v>
      </c>
    </row>
    <row r="32" spans="1:6" ht="15" customHeight="1" x14ac:dyDescent="0.25">
      <c r="A32" s="12" t="s">
        <v>56</v>
      </c>
      <c r="B32" s="3" t="s">
        <v>57</v>
      </c>
      <c r="C32" s="9">
        <v>2334910406.0900002</v>
      </c>
      <c r="D32" s="9">
        <v>2457269844.3299999</v>
      </c>
      <c r="E32" s="10">
        <v>2373552431.98</v>
      </c>
      <c r="F32" s="4">
        <v>2373552431.98</v>
      </c>
    </row>
    <row r="33" spans="1:6" ht="15" customHeight="1" x14ac:dyDescent="0.25">
      <c r="A33" s="12" t="s">
        <v>58</v>
      </c>
      <c r="B33" s="3" t="s">
        <v>59</v>
      </c>
      <c r="C33" s="9">
        <v>3594504201.8499999</v>
      </c>
      <c r="D33" s="9">
        <v>3842684368.7800002</v>
      </c>
      <c r="E33" s="10">
        <v>3783026753.1300001</v>
      </c>
      <c r="F33" s="4">
        <v>3751539318.1300001</v>
      </c>
    </row>
    <row r="34" spans="1:6" ht="15" customHeight="1" x14ac:dyDescent="0.25">
      <c r="A34" s="12" t="s">
        <v>60</v>
      </c>
      <c r="B34" s="3" t="s">
        <v>61</v>
      </c>
      <c r="C34" s="9">
        <v>713148238.29999995</v>
      </c>
      <c r="D34" s="9">
        <v>923731736.67999995</v>
      </c>
      <c r="E34" s="10">
        <v>807457243.5</v>
      </c>
      <c r="F34" s="4">
        <v>785415038.25</v>
      </c>
    </row>
    <row r="35" spans="1:6" ht="23.25" customHeight="1" x14ac:dyDescent="0.25">
      <c r="A35" s="12" t="s">
        <v>62</v>
      </c>
      <c r="B35" s="3" t="s">
        <v>63</v>
      </c>
      <c r="C35" s="9">
        <v>1520000</v>
      </c>
      <c r="D35" s="9">
        <v>500000</v>
      </c>
      <c r="E35" s="10">
        <v>0</v>
      </c>
      <c r="F35" s="4">
        <v>0</v>
      </c>
    </row>
    <row r="36" spans="1:6" ht="15" customHeight="1" x14ac:dyDescent="0.25">
      <c r="A36" s="12" t="s">
        <v>64</v>
      </c>
      <c r="B36" s="3" t="s">
        <v>65</v>
      </c>
      <c r="C36" s="9">
        <v>45598000</v>
      </c>
      <c r="D36" s="9">
        <v>50353000</v>
      </c>
      <c r="E36" s="10">
        <v>54544600</v>
      </c>
      <c r="F36" s="4">
        <v>56892600</v>
      </c>
    </row>
    <row r="37" spans="1:6" ht="15" customHeight="1" x14ac:dyDescent="0.25">
      <c r="A37" s="12" t="s">
        <v>66</v>
      </c>
      <c r="B37" s="3" t="s">
        <v>67</v>
      </c>
      <c r="C37" s="9">
        <v>84331536.719999999</v>
      </c>
      <c r="D37" s="9">
        <v>90958653.890000001</v>
      </c>
      <c r="E37" s="10">
        <v>80650943.890000001</v>
      </c>
      <c r="F37" s="4">
        <v>80808943.890000001</v>
      </c>
    </row>
    <row r="38" spans="1:6" ht="15" customHeight="1" x14ac:dyDescent="0.25">
      <c r="A38" s="11" t="s">
        <v>68</v>
      </c>
      <c r="B38" s="5" t="s">
        <v>69</v>
      </c>
      <c r="C38" s="9">
        <f>C39+C40</f>
        <v>910609657.94000006</v>
      </c>
      <c r="D38" s="9">
        <v>993664791.40999997</v>
      </c>
      <c r="E38" s="9">
        <v>918001376.32000005</v>
      </c>
      <c r="F38" s="6">
        <v>855617604.75</v>
      </c>
    </row>
    <row r="39" spans="1:6" ht="15" customHeight="1" x14ac:dyDescent="0.25">
      <c r="A39" s="12" t="s">
        <v>70</v>
      </c>
      <c r="B39" s="3" t="s">
        <v>71</v>
      </c>
      <c r="C39" s="9">
        <v>885509647.94000006</v>
      </c>
      <c r="D39" s="9">
        <v>967369230.40999997</v>
      </c>
      <c r="E39" s="10">
        <v>892205815.32000005</v>
      </c>
      <c r="F39" s="4">
        <v>829822043.75</v>
      </c>
    </row>
    <row r="40" spans="1:6" ht="15" customHeight="1" x14ac:dyDescent="0.25">
      <c r="A40" s="12" t="s">
        <v>72</v>
      </c>
      <c r="B40" s="3" t="s">
        <v>73</v>
      </c>
      <c r="C40" s="9">
        <v>25100010</v>
      </c>
      <c r="D40" s="9">
        <v>26295561</v>
      </c>
      <c r="E40" s="10">
        <v>25795561</v>
      </c>
      <c r="F40" s="4">
        <v>25795561</v>
      </c>
    </row>
    <row r="41" spans="1:6" ht="15" customHeight="1" x14ac:dyDescent="0.25">
      <c r="A41" s="11" t="s">
        <v>74</v>
      </c>
      <c r="B41" s="5" t="s">
        <v>75</v>
      </c>
      <c r="C41" s="9">
        <f>C42</f>
        <v>3840000</v>
      </c>
      <c r="D41" s="9">
        <v>3840000</v>
      </c>
      <c r="E41" s="9">
        <v>0</v>
      </c>
      <c r="F41" s="6">
        <v>0</v>
      </c>
    </row>
    <row r="42" spans="1:6" ht="15" customHeight="1" x14ac:dyDescent="0.25">
      <c r="A42" s="12" t="s">
        <v>76</v>
      </c>
      <c r="B42" s="3" t="s">
        <v>77</v>
      </c>
      <c r="C42" s="9">
        <v>3840000</v>
      </c>
      <c r="D42" s="9">
        <v>3840000</v>
      </c>
      <c r="E42" s="10">
        <v>0</v>
      </c>
      <c r="F42" s="4">
        <v>0</v>
      </c>
    </row>
    <row r="43" spans="1:6" ht="15" customHeight="1" x14ac:dyDescent="0.25">
      <c r="A43" s="11" t="s">
        <v>78</v>
      </c>
      <c r="B43" s="5" t="s">
        <v>79</v>
      </c>
      <c r="C43" s="9">
        <f>C44+C45+C46</f>
        <v>1006888677.49</v>
      </c>
      <c r="D43" s="9">
        <v>848862614.97000003</v>
      </c>
      <c r="E43" s="9">
        <v>1152270791.77</v>
      </c>
      <c r="F43" s="6">
        <v>487886061.76999998</v>
      </c>
    </row>
    <row r="44" spans="1:6" ht="15" customHeight="1" x14ac:dyDescent="0.25">
      <c r="A44" s="12" t="s">
        <v>80</v>
      </c>
      <c r="B44" s="3" t="s">
        <v>81</v>
      </c>
      <c r="C44" s="9">
        <v>30955800</v>
      </c>
      <c r="D44" s="9">
        <v>31101851.77</v>
      </c>
      <c r="E44" s="10">
        <v>31101851.77</v>
      </c>
      <c r="F44" s="4">
        <v>31101851.77</v>
      </c>
    </row>
    <row r="45" spans="1:6" ht="15" customHeight="1" x14ac:dyDescent="0.25">
      <c r="A45" s="12" t="s">
        <v>82</v>
      </c>
      <c r="B45" s="3" t="s">
        <v>83</v>
      </c>
      <c r="C45" s="27">
        <v>882661151.73000002</v>
      </c>
      <c r="D45" s="9">
        <v>679006780</v>
      </c>
      <c r="E45" s="10">
        <v>966952540</v>
      </c>
      <c r="F45" s="4">
        <v>314799810</v>
      </c>
    </row>
    <row r="46" spans="1:6" ht="15" customHeight="1" x14ac:dyDescent="0.25">
      <c r="A46" s="12" t="s">
        <v>84</v>
      </c>
      <c r="B46" s="3" t="s">
        <v>85</v>
      </c>
      <c r="C46" s="9">
        <v>93271725.760000005</v>
      </c>
      <c r="D46" s="9">
        <v>138753983.19999999</v>
      </c>
      <c r="E46" s="10">
        <v>154216400</v>
      </c>
      <c r="F46" s="4">
        <v>141984400</v>
      </c>
    </row>
    <row r="47" spans="1:6" ht="15" customHeight="1" x14ac:dyDescent="0.25">
      <c r="A47" s="11" t="s">
        <v>86</v>
      </c>
      <c r="B47" s="5" t="s">
        <v>87</v>
      </c>
      <c r="C47" s="9">
        <f>C48+C49+C50+C51</f>
        <v>619794569.65999997</v>
      </c>
      <c r="D47" s="9">
        <v>984588270</v>
      </c>
      <c r="E47" s="9">
        <v>638400500</v>
      </c>
      <c r="F47" s="6">
        <v>613834700</v>
      </c>
    </row>
    <row r="48" spans="1:6" ht="15" customHeight="1" x14ac:dyDescent="0.25">
      <c r="A48" s="12" t="s">
        <v>88</v>
      </c>
      <c r="B48" s="3" t="s">
        <v>89</v>
      </c>
      <c r="C48" s="9">
        <v>390795245</v>
      </c>
      <c r="D48" s="9">
        <v>618982785</v>
      </c>
      <c r="E48" s="10">
        <v>401310000</v>
      </c>
      <c r="F48" s="4">
        <v>385095000</v>
      </c>
    </row>
    <row r="49" spans="1:8" ht="15" customHeight="1" x14ac:dyDescent="0.25">
      <c r="A49" s="12" t="s">
        <v>90</v>
      </c>
      <c r="B49" s="3" t="s">
        <v>91</v>
      </c>
      <c r="C49" s="9">
        <v>0</v>
      </c>
      <c r="D49" s="9">
        <v>130996480</v>
      </c>
      <c r="E49" s="10">
        <v>0</v>
      </c>
      <c r="F49" s="4">
        <v>0</v>
      </c>
    </row>
    <row r="50" spans="1:8" ht="15" customHeight="1" x14ac:dyDescent="0.25">
      <c r="A50" s="12" t="s">
        <v>92</v>
      </c>
      <c r="B50" s="3" t="s">
        <v>93</v>
      </c>
      <c r="C50" s="9">
        <v>197458256.25</v>
      </c>
      <c r="D50" s="9">
        <v>204979005</v>
      </c>
      <c r="E50" s="10">
        <v>207460500</v>
      </c>
      <c r="F50" s="4">
        <v>199109700</v>
      </c>
    </row>
    <row r="51" spans="1:8" ht="15" customHeight="1" x14ac:dyDescent="0.25">
      <c r="A51" s="12" t="s">
        <v>94</v>
      </c>
      <c r="B51" s="3" t="s">
        <v>95</v>
      </c>
      <c r="C51" s="9">
        <v>31541068.41</v>
      </c>
      <c r="D51" s="9">
        <v>29630000</v>
      </c>
      <c r="E51" s="10">
        <v>29630000</v>
      </c>
      <c r="F51" s="4">
        <v>29630000</v>
      </c>
    </row>
    <row r="52" spans="1:8" ht="15" customHeight="1" x14ac:dyDescent="0.25">
      <c r="A52" s="11" t="s">
        <v>96</v>
      </c>
      <c r="B52" s="5" t="s">
        <v>97</v>
      </c>
      <c r="C52" s="9">
        <f>C53</f>
        <v>29813334</v>
      </c>
      <c r="D52" s="9">
        <v>183200000</v>
      </c>
      <c r="E52" s="9">
        <v>20000000</v>
      </c>
      <c r="F52" s="6">
        <v>20000000</v>
      </c>
    </row>
    <row r="53" spans="1:8" ht="15" customHeight="1" x14ac:dyDescent="0.25">
      <c r="A53" s="12" t="s">
        <v>98</v>
      </c>
      <c r="B53" s="3" t="s">
        <v>99</v>
      </c>
      <c r="C53" s="9">
        <v>29813334</v>
      </c>
      <c r="D53" s="9">
        <v>183200000</v>
      </c>
      <c r="E53" s="10">
        <v>20000000</v>
      </c>
      <c r="F53" s="4">
        <v>20000000</v>
      </c>
    </row>
    <row r="54" spans="1:8" ht="15" customHeight="1" x14ac:dyDescent="0.25">
      <c r="A54" s="11" t="s">
        <v>100</v>
      </c>
      <c r="B54" s="5" t="s">
        <v>101</v>
      </c>
      <c r="C54" s="9">
        <f>C55</f>
        <v>0</v>
      </c>
      <c r="D54" s="9">
        <v>500000</v>
      </c>
      <c r="E54" s="9">
        <v>500000</v>
      </c>
      <c r="F54" s="6">
        <v>500000</v>
      </c>
    </row>
    <row r="55" spans="1:8" ht="15" customHeight="1" thickBot="1" x14ac:dyDescent="0.3">
      <c r="A55" s="13" t="s">
        <v>102</v>
      </c>
      <c r="B55" s="14" t="s">
        <v>103</v>
      </c>
      <c r="C55" s="15">
        <v>0</v>
      </c>
      <c r="D55" s="15">
        <v>500000</v>
      </c>
      <c r="E55" s="16">
        <v>500000</v>
      </c>
      <c r="F55" s="17">
        <v>500000</v>
      </c>
    </row>
    <row r="56" spans="1:8" ht="21" customHeight="1" thickBot="1" x14ac:dyDescent="0.3">
      <c r="A56" s="24" t="s">
        <v>104</v>
      </c>
      <c r="B56" s="25"/>
      <c r="C56" s="28">
        <f>C5+C12+C14+C18+C24+C28+C31+C38+C41+C43+C47+C52+C54</f>
        <v>17653090800.000004</v>
      </c>
      <c r="D56" s="29">
        <f>D5+D12+D14+D18+D24+D28+D31+D38+D41+D43+D47+D52+D54</f>
        <v>20651290962.990002</v>
      </c>
      <c r="E56" s="29">
        <f t="shared" ref="E56:F56" si="0">E5+E12+E14+E18+E24+E28+E31+E38+E41+E43+E47+E52+E54</f>
        <v>17291995916.290001</v>
      </c>
      <c r="F56" s="30">
        <f t="shared" si="0"/>
        <v>16831636819.810001</v>
      </c>
      <c r="G56" s="7"/>
      <c r="H56" s="7"/>
    </row>
  </sheetData>
  <mergeCells count="7">
    <mergeCell ref="A56:B56"/>
    <mergeCell ref="A1:F1"/>
    <mergeCell ref="E2:F2"/>
    <mergeCell ref="A3:A4"/>
    <mergeCell ref="B3:B4"/>
    <mergeCell ref="D3:F3"/>
    <mergeCell ref="C3:C4"/>
  </mergeCells>
  <pageMargins left="0.23622047244094491" right="0.23622047244094491" top="0.39370078740157483" bottom="0.23622047244094491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Н.В. Махова</cp:lastModifiedBy>
  <dcterms:created xsi:type="dcterms:W3CDTF">2025-11-13T12:17:49Z</dcterms:created>
  <dcterms:modified xsi:type="dcterms:W3CDTF">2025-11-13T13:50:44Z</dcterms:modified>
</cp:coreProperties>
</file>