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20" windowWidth="9216" windowHeight="4500" activeTab="0"/>
  </bookViews>
  <sheets>
    <sheet name="Источники деф." sheetId="1" r:id="rId1"/>
  </sheets>
  <definedNames>
    <definedName name="_xlnm.Print_Titles" localSheetId="0">'Источники деф.'!$4:$5</definedName>
  </definedNames>
  <calcPr fullCalcOnLoad="1"/>
</workbook>
</file>

<file path=xl/sharedStrings.xml><?xml version="1.0" encoding="utf-8"?>
<sst xmlns="http://schemas.openxmlformats.org/spreadsheetml/2006/main" count="148" uniqueCount="44">
  <si>
    <t>в процентах к общей сумме доходов без учета безвозмездных поступлений</t>
  </si>
  <si>
    <t>00</t>
  </si>
  <si>
    <t>0000</t>
  </si>
  <si>
    <t>700</t>
  </si>
  <si>
    <t>710</t>
  </si>
  <si>
    <t>510</t>
  </si>
  <si>
    <t>610</t>
  </si>
  <si>
    <t>000</t>
  </si>
  <si>
    <t>500</t>
  </si>
  <si>
    <t>01</t>
  </si>
  <si>
    <t>02</t>
  </si>
  <si>
    <t>05</t>
  </si>
  <si>
    <t>Источники внутреннего финансирования дефицитов бюджетов</t>
  </si>
  <si>
    <t>Наименование показателя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</si>
  <si>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</si>
  <si>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</si>
  <si>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</si>
  <si>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</si>
  <si>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</si>
  <si>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</si>
  <si>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</si>
  <si>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№ п/п</t>
  </si>
  <si>
    <t>1.</t>
  </si>
  <si>
    <t>тыс. рублей</t>
  </si>
  <si>
    <t>04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</si>
  <si>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</si>
  <si>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</si>
  <si>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2.</t>
  </si>
  <si>
    <t>Дефицит бюджета городского округа Щёлково</t>
  </si>
  <si>
    <t>Кредиты кредитных организаций в валюте Российской Федерации</t>
  </si>
  <si>
    <t xml:space="preserve">Привлечение кредитов от кредитных организаций бюджетами городских округов в валюте Российской Федерации </t>
  </si>
  <si>
    <t>Привлечение кредитов от кредитных организаций в валюте Российской Федерации</t>
  </si>
  <si>
    <t>901</t>
  </si>
  <si>
    <t>Коды классификации источников финансирования дефицитов бюджета</t>
  </si>
  <si>
    <t>Изменение остатков средств на счетах по учету средств бюджетов</t>
  </si>
  <si>
    <t>800</t>
  </si>
  <si>
    <t xml:space="preserve">Погашение кредитов, предоставленных кредитными организациями в валюте Российской Федерации </t>
  </si>
  <si>
    <t>810</t>
  </si>
  <si>
    <t>Погашение бюджетами городских округов кредитов от кредитных организаций в валюте Российской Федерации</t>
  </si>
  <si>
    <t>2024 год</t>
  </si>
  <si>
    <t xml:space="preserve">    Приложение № 5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2024 год и на плановый период 2025 и 2026 годов"
от___________№________________</t>
  </si>
  <si>
    <t>Источники внутреннего финансирования дефицита бюджета городского округа на 2024 год и на плановый период 2025 и 2026 годы</t>
  </si>
  <si>
    <t>2025 год</t>
  </si>
  <si>
    <t xml:space="preserve"> 2026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</si>
</sst>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0.0"/>
    <numFmt numFmtId="180" formatCode="[$€-2]\ ###,000_);[Red]\([$€-2]\ ###,000\)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#,##0.000"/>
    <numFmt numFmtId="187" formatCode="#,##0.000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74" fontId="5" fillId="32" borderId="0" xfId="0" applyNumberFormat="1" applyFont="1" applyFill="1" applyBorder="1" applyAlignment="1">
      <alignment vertical="center" wrapText="1"/>
    </xf>
    <xf numFmtId="174" fontId="6" fillId="32" borderId="0" xfId="0" applyNumberFormat="1" applyFont="1" applyFill="1" applyBorder="1" applyAlignment="1">
      <alignment vertical="center" wrapText="1"/>
    </xf>
    <xf numFmtId="174" fontId="45" fillId="32" borderId="0" xfId="0" applyNumberFormat="1" applyFont="1" applyFill="1" applyBorder="1" applyAlignment="1">
      <alignment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4" fontId="7" fillId="32" borderId="0" xfId="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/>
    </xf>
    <xf numFmtId="174" fontId="8" fillId="32" borderId="10" xfId="0" applyNumberFormat="1" applyFont="1" applyFill="1" applyBorder="1" applyAlignment="1">
      <alignment horizontal="center" vertical="center" wrapText="1"/>
    </xf>
    <xf numFmtId="178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vertical="center" wrapText="1"/>
    </xf>
    <xf numFmtId="174" fontId="7" fillId="32" borderId="10" xfId="0" applyNumberFormat="1" applyFont="1" applyFill="1" applyBorder="1" applyAlignment="1">
      <alignment vertical="center" wrapText="1"/>
    </xf>
    <xf numFmtId="174" fontId="7" fillId="32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174" fontId="7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zoomScalePageLayoutView="0" workbookViewId="0" topLeftCell="A16">
      <selection activeCell="O35" sqref="O35"/>
    </sheetView>
  </sheetViews>
  <sheetFormatPr defaultColWidth="6.50390625" defaultRowHeight="12.75"/>
  <cols>
    <col min="1" max="1" width="4.00390625" style="1" customWidth="1"/>
    <col min="2" max="2" width="4.00390625" style="1" bestFit="1" customWidth="1"/>
    <col min="3" max="7" width="3.00390625" style="1" bestFit="1" customWidth="1"/>
    <col min="8" max="8" width="5.00390625" style="1" bestFit="1" customWidth="1"/>
    <col min="9" max="9" width="4.00390625" style="1" bestFit="1" customWidth="1"/>
    <col min="10" max="10" width="43.375" style="1" customWidth="1"/>
    <col min="11" max="12" width="12.50390625" style="1" bestFit="1" customWidth="1"/>
    <col min="13" max="13" width="12.375" style="3" bestFit="1" customWidth="1"/>
    <col min="14" max="14" width="37.50390625" style="1" customWidth="1"/>
    <col min="15" max="16384" width="6.50390625" style="1" customWidth="1"/>
  </cols>
  <sheetData>
    <row r="1" spans="1:13" ht="9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2" t="s">
        <v>40</v>
      </c>
      <c r="L1" s="22"/>
      <c r="M1" s="22"/>
    </row>
    <row r="2" spans="1:13" ht="20.25" customHeight="1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23" t="s">
        <v>23</v>
      </c>
      <c r="M3" s="23"/>
    </row>
    <row r="4" spans="1:13" ht="9.75">
      <c r="A4" s="17" t="s">
        <v>21</v>
      </c>
      <c r="B4" s="17" t="s">
        <v>33</v>
      </c>
      <c r="C4" s="17"/>
      <c r="D4" s="17"/>
      <c r="E4" s="17"/>
      <c r="F4" s="17"/>
      <c r="G4" s="17"/>
      <c r="H4" s="17"/>
      <c r="I4" s="17"/>
      <c r="J4" s="21" t="s">
        <v>13</v>
      </c>
      <c r="K4" s="20" t="s">
        <v>39</v>
      </c>
      <c r="L4" s="20" t="s">
        <v>42</v>
      </c>
      <c r="M4" s="20" t="s">
        <v>43</v>
      </c>
    </row>
    <row r="5" spans="1:13" ht="25.5" customHeight="1">
      <c r="A5" s="17"/>
      <c r="B5" s="17"/>
      <c r="C5" s="17"/>
      <c r="D5" s="17"/>
      <c r="E5" s="17"/>
      <c r="F5" s="17"/>
      <c r="G5" s="17"/>
      <c r="H5" s="17"/>
      <c r="I5" s="17"/>
      <c r="J5" s="21"/>
      <c r="K5" s="20"/>
      <c r="L5" s="20"/>
      <c r="M5" s="20"/>
    </row>
    <row r="6" spans="1:13" s="2" customFormat="1" ht="21" customHeight="1">
      <c r="A6" s="19"/>
      <c r="B6" s="18" t="s">
        <v>28</v>
      </c>
      <c r="C6" s="18"/>
      <c r="D6" s="18"/>
      <c r="E6" s="18"/>
      <c r="F6" s="18"/>
      <c r="G6" s="18"/>
      <c r="H6" s="18"/>
      <c r="I6" s="18"/>
      <c r="J6" s="18"/>
      <c r="K6" s="7">
        <f>-K8</f>
        <v>-857624.0999999996</v>
      </c>
      <c r="L6" s="7">
        <f>-L8</f>
        <v>-472654.7999999989</v>
      </c>
      <c r="M6" s="7">
        <f>-M8</f>
        <v>-564401.6999999993</v>
      </c>
    </row>
    <row r="7" spans="1:13" s="2" customFormat="1" ht="21" customHeight="1">
      <c r="A7" s="19"/>
      <c r="B7" s="18" t="s">
        <v>0</v>
      </c>
      <c r="C7" s="18"/>
      <c r="D7" s="18"/>
      <c r="E7" s="18"/>
      <c r="F7" s="18"/>
      <c r="G7" s="18"/>
      <c r="H7" s="18"/>
      <c r="I7" s="18"/>
      <c r="J7" s="18"/>
      <c r="K7" s="8">
        <f>-K6/(7028260-2298804.2)</f>
        <v>0.1813367406880089</v>
      </c>
      <c r="L7" s="8">
        <f>-L6/(7347090-2014346.8)</f>
        <v>0.08863258219521969</v>
      </c>
      <c r="M7" s="8">
        <f>-M6/(7378464-1470284.4)</f>
        <v>0.0955288664549059</v>
      </c>
    </row>
    <row r="8" spans="1:13" ht="24" customHeight="1">
      <c r="A8" s="19"/>
      <c r="B8" s="9" t="s">
        <v>7</v>
      </c>
      <c r="C8" s="9" t="s">
        <v>9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2</v>
      </c>
      <c r="I8" s="9" t="s">
        <v>7</v>
      </c>
      <c r="J8" s="10" t="s">
        <v>12</v>
      </c>
      <c r="K8" s="7">
        <f>K9+K14</f>
        <v>857624.0999999996</v>
      </c>
      <c r="L8" s="7">
        <f>L9+L14</f>
        <v>472654.7999999989</v>
      </c>
      <c r="M8" s="7">
        <f>M9+M14</f>
        <v>564401.6999999993</v>
      </c>
    </row>
    <row r="9" spans="1:13" ht="25.5" customHeight="1">
      <c r="A9" s="11" t="s">
        <v>22</v>
      </c>
      <c r="B9" s="9" t="s">
        <v>7</v>
      </c>
      <c r="C9" s="9" t="s">
        <v>9</v>
      </c>
      <c r="D9" s="9" t="s">
        <v>10</v>
      </c>
      <c r="E9" s="9" t="s">
        <v>1</v>
      </c>
      <c r="F9" s="9" t="s">
        <v>1</v>
      </c>
      <c r="G9" s="9" t="s">
        <v>1</v>
      </c>
      <c r="H9" s="9" t="s">
        <v>2</v>
      </c>
      <c r="I9" s="9" t="s">
        <v>7</v>
      </c>
      <c r="J9" s="12" t="s">
        <v>29</v>
      </c>
      <c r="K9" s="7">
        <f>K10+K12</f>
        <v>470000</v>
      </c>
      <c r="L9" s="7">
        <f>L10+L12</f>
        <v>470000</v>
      </c>
      <c r="M9" s="7">
        <f>M10+M12</f>
        <v>560000</v>
      </c>
    </row>
    <row r="10" spans="1:13" ht="26.25" customHeight="1">
      <c r="A10" s="11"/>
      <c r="B10" s="11" t="s">
        <v>7</v>
      </c>
      <c r="C10" s="11" t="s">
        <v>9</v>
      </c>
      <c r="D10" s="11" t="s">
        <v>10</v>
      </c>
      <c r="E10" s="11" t="s">
        <v>1</v>
      </c>
      <c r="F10" s="11" t="s">
        <v>1</v>
      </c>
      <c r="G10" s="11" t="s">
        <v>1</v>
      </c>
      <c r="H10" s="11" t="s">
        <v>2</v>
      </c>
      <c r="I10" s="11" t="s">
        <v>3</v>
      </c>
      <c r="J10" s="13" t="s">
        <v>31</v>
      </c>
      <c r="K10" s="14">
        <f>K11</f>
        <v>470000</v>
      </c>
      <c r="L10" s="14">
        <f>L11</f>
        <v>940000</v>
      </c>
      <c r="M10" s="14">
        <f>M11</f>
        <v>1030000</v>
      </c>
    </row>
    <row r="11" spans="1:13" ht="38.25" customHeight="1">
      <c r="A11" s="11"/>
      <c r="B11" s="11" t="s">
        <v>32</v>
      </c>
      <c r="C11" s="11" t="s">
        <v>9</v>
      </c>
      <c r="D11" s="11" t="s">
        <v>10</v>
      </c>
      <c r="E11" s="11" t="s">
        <v>1</v>
      </c>
      <c r="F11" s="11" t="s">
        <v>1</v>
      </c>
      <c r="G11" s="11" t="s">
        <v>24</v>
      </c>
      <c r="H11" s="11" t="s">
        <v>2</v>
      </c>
      <c r="I11" s="11" t="s">
        <v>4</v>
      </c>
      <c r="J11" s="13" t="s">
        <v>30</v>
      </c>
      <c r="K11" s="14">
        <v>470000</v>
      </c>
      <c r="L11" s="14">
        <v>940000</v>
      </c>
      <c r="M11" s="14">
        <v>1030000</v>
      </c>
    </row>
    <row r="12" spans="1:13" ht="27" customHeight="1">
      <c r="A12" s="11"/>
      <c r="B12" s="11" t="s">
        <v>7</v>
      </c>
      <c r="C12" s="11" t="s">
        <v>9</v>
      </c>
      <c r="D12" s="11" t="s">
        <v>10</v>
      </c>
      <c r="E12" s="11" t="s">
        <v>1</v>
      </c>
      <c r="F12" s="11" t="s">
        <v>1</v>
      </c>
      <c r="G12" s="11" t="s">
        <v>1</v>
      </c>
      <c r="H12" s="11" t="s">
        <v>2</v>
      </c>
      <c r="I12" s="11" t="s">
        <v>35</v>
      </c>
      <c r="J12" s="13" t="s">
        <v>36</v>
      </c>
      <c r="K12" s="14">
        <v>0</v>
      </c>
      <c r="L12" s="14">
        <f>L13</f>
        <v>-470000</v>
      </c>
      <c r="M12" s="14">
        <f>M13</f>
        <v>-470000</v>
      </c>
    </row>
    <row r="13" spans="1:13" ht="39" customHeight="1">
      <c r="A13" s="11"/>
      <c r="B13" s="11" t="s">
        <v>32</v>
      </c>
      <c r="C13" s="11" t="s">
        <v>9</v>
      </c>
      <c r="D13" s="11" t="s">
        <v>10</v>
      </c>
      <c r="E13" s="11" t="s">
        <v>1</v>
      </c>
      <c r="F13" s="11" t="s">
        <v>1</v>
      </c>
      <c r="G13" s="11" t="s">
        <v>24</v>
      </c>
      <c r="H13" s="11" t="s">
        <v>2</v>
      </c>
      <c r="I13" s="11" t="s">
        <v>37</v>
      </c>
      <c r="J13" s="13" t="s">
        <v>38</v>
      </c>
      <c r="K13" s="14">
        <v>0</v>
      </c>
      <c r="L13" s="14">
        <v>-470000</v>
      </c>
      <c r="M13" s="14">
        <v>-470000</v>
      </c>
    </row>
    <row r="14" spans="1:13" ht="23.25" customHeight="1">
      <c r="A14" s="11" t="s">
        <v>27</v>
      </c>
      <c r="B14" s="9" t="s">
        <v>7</v>
      </c>
      <c r="C14" s="9" t="s">
        <v>9</v>
      </c>
      <c r="D14" s="9" t="s">
        <v>11</v>
      </c>
      <c r="E14" s="9" t="s">
        <v>1</v>
      </c>
      <c r="F14" s="9" t="s">
        <v>1</v>
      </c>
      <c r="G14" s="9" t="s">
        <v>1</v>
      </c>
      <c r="H14" s="9" t="s">
        <v>2</v>
      </c>
      <c r="I14" s="9" t="s">
        <v>7</v>
      </c>
      <c r="J14" s="12" t="s">
        <v>34</v>
      </c>
      <c r="K14" s="7">
        <f>K18+K22</f>
        <v>387624.0999999996</v>
      </c>
      <c r="L14" s="7">
        <f>L18+L22</f>
        <v>2654.7999999988824</v>
      </c>
      <c r="M14" s="7">
        <f>M18+M22</f>
        <v>4401.699999999255</v>
      </c>
    </row>
    <row r="15" spans="1:13" ht="18" customHeight="1">
      <c r="A15" s="16"/>
      <c r="B15" s="11" t="s">
        <v>7</v>
      </c>
      <c r="C15" s="11" t="s">
        <v>9</v>
      </c>
      <c r="D15" s="11" t="s">
        <v>11</v>
      </c>
      <c r="E15" s="11" t="s">
        <v>1</v>
      </c>
      <c r="F15" s="11" t="s">
        <v>1</v>
      </c>
      <c r="G15" s="11" t="s">
        <v>1</v>
      </c>
      <c r="H15" s="11" t="s">
        <v>2</v>
      </c>
      <c r="I15" s="11" t="s">
        <v>8</v>
      </c>
      <c r="J15" s="13" t="s">
        <v>14</v>
      </c>
      <c r="K15" s="14">
        <f>K16</f>
        <v>-13654210.1</v>
      </c>
      <c r="L15" s="14">
        <f aca="true" t="shared" si="0" ref="K15:M17">L16</f>
        <v>-15107395.9</v>
      </c>
      <c r="M15" s="14">
        <f t="shared" si="0"/>
        <v>-15244075</v>
      </c>
    </row>
    <row r="16" spans="1:13" ht="21" customHeight="1">
      <c r="A16" s="16"/>
      <c r="B16" s="11" t="s">
        <v>7</v>
      </c>
      <c r="C16" s="11" t="s">
        <v>9</v>
      </c>
      <c r="D16" s="11" t="s">
        <v>11</v>
      </c>
      <c r="E16" s="11" t="s">
        <v>10</v>
      </c>
      <c r="F16" s="11" t="s">
        <v>1</v>
      </c>
      <c r="G16" s="11" t="s">
        <v>1</v>
      </c>
      <c r="H16" s="11" t="s">
        <v>2</v>
      </c>
      <c r="I16" s="11" t="s">
        <v>8</v>
      </c>
      <c r="J16" s="13" t="s">
        <v>15</v>
      </c>
      <c r="K16" s="14">
        <f t="shared" si="0"/>
        <v>-13654210.1</v>
      </c>
      <c r="L16" s="14">
        <f t="shared" si="0"/>
        <v>-15107395.9</v>
      </c>
      <c r="M16" s="14">
        <f t="shared" si="0"/>
        <v>-15244075</v>
      </c>
    </row>
    <row r="17" spans="1:13" ht="28.5" customHeight="1">
      <c r="A17" s="16"/>
      <c r="B17" s="11" t="s">
        <v>7</v>
      </c>
      <c r="C17" s="11" t="s">
        <v>9</v>
      </c>
      <c r="D17" s="11" t="s">
        <v>11</v>
      </c>
      <c r="E17" s="11" t="s">
        <v>10</v>
      </c>
      <c r="F17" s="11" t="s">
        <v>9</v>
      </c>
      <c r="G17" s="11" t="s">
        <v>1</v>
      </c>
      <c r="H17" s="11" t="s">
        <v>2</v>
      </c>
      <c r="I17" s="11" t="s">
        <v>5</v>
      </c>
      <c r="J17" s="13" t="s">
        <v>16</v>
      </c>
      <c r="K17" s="14">
        <f t="shared" si="0"/>
        <v>-13654210.1</v>
      </c>
      <c r="L17" s="14">
        <f t="shared" si="0"/>
        <v>-15107395.9</v>
      </c>
      <c r="M17" s="14">
        <f t="shared" si="0"/>
        <v>-15244075</v>
      </c>
    </row>
    <row r="18" spans="1:13" ht="20.25">
      <c r="A18" s="16"/>
      <c r="B18" s="11" t="s">
        <v>7</v>
      </c>
      <c r="C18" s="11" t="s">
        <v>9</v>
      </c>
      <c r="D18" s="11" t="s">
        <v>11</v>
      </c>
      <c r="E18" s="11" t="s">
        <v>10</v>
      </c>
      <c r="F18" s="11" t="s">
        <v>9</v>
      </c>
      <c r="G18" s="11" t="s">
        <v>24</v>
      </c>
      <c r="H18" s="11" t="s">
        <v>2</v>
      </c>
      <c r="I18" s="11" t="s">
        <v>5</v>
      </c>
      <c r="J18" s="13" t="s">
        <v>25</v>
      </c>
      <c r="K18" s="14">
        <f>-13184210.1-K11</f>
        <v>-13654210.1</v>
      </c>
      <c r="L18" s="14">
        <f>-14167395.9-L11</f>
        <v>-15107395.9</v>
      </c>
      <c r="M18" s="14">
        <f>-14214075-M11</f>
        <v>-15244075</v>
      </c>
    </row>
    <row r="19" spans="1:13" ht="20.25" customHeight="1">
      <c r="A19" s="16"/>
      <c r="B19" s="11" t="s">
        <v>7</v>
      </c>
      <c r="C19" s="11" t="s">
        <v>9</v>
      </c>
      <c r="D19" s="11" t="s">
        <v>11</v>
      </c>
      <c r="E19" s="11" t="s">
        <v>1</v>
      </c>
      <c r="F19" s="11" t="s">
        <v>1</v>
      </c>
      <c r="G19" s="11" t="s">
        <v>1</v>
      </c>
      <c r="H19" s="11" t="s">
        <v>2</v>
      </c>
      <c r="I19" s="11" t="s">
        <v>17</v>
      </c>
      <c r="J19" s="13" t="s">
        <v>18</v>
      </c>
      <c r="K19" s="14">
        <f aca="true" t="shared" si="1" ref="K19:M21">K20</f>
        <v>14041834.2</v>
      </c>
      <c r="L19" s="14">
        <f t="shared" si="1"/>
        <v>15110050.7</v>
      </c>
      <c r="M19" s="14">
        <f t="shared" si="1"/>
        <v>15248476.7</v>
      </c>
    </row>
    <row r="20" spans="1:13" ht="18.75" customHeight="1">
      <c r="A20" s="16"/>
      <c r="B20" s="11" t="s">
        <v>7</v>
      </c>
      <c r="C20" s="11" t="s">
        <v>9</v>
      </c>
      <c r="D20" s="11" t="s">
        <v>11</v>
      </c>
      <c r="E20" s="11" t="s">
        <v>10</v>
      </c>
      <c r="F20" s="11" t="s">
        <v>1</v>
      </c>
      <c r="G20" s="11" t="s">
        <v>1</v>
      </c>
      <c r="H20" s="11" t="s">
        <v>2</v>
      </c>
      <c r="I20" s="11" t="s">
        <v>17</v>
      </c>
      <c r="J20" s="13" t="s">
        <v>19</v>
      </c>
      <c r="K20" s="14">
        <f t="shared" si="1"/>
        <v>14041834.2</v>
      </c>
      <c r="L20" s="14">
        <f t="shared" si="1"/>
        <v>15110050.7</v>
      </c>
      <c r="M20" s="14">
        <f t="shared" si="1"/>
        <v>15248476.7</v>
      </c>
    </row>
    <row r="21" spans="1:13" ht="23.25" customHeight="1">
      <c r="A21" s="16"/>
      <c r="B21" s="11" t="s">
        <v>7</v>
      </c>
      <c r="C21" s="11" t="s">
        <v>9</v>
      </c>
      <c r="D21" s="11" t="s">
        <v>11</v>
      </c>
      <c r="E21" s="11" t="s">
        <v>10</v>
      </c>
      <c r="F21" s="11" t="s">
        <v>9</v>
      </c>
      <c r="G21" s="11" t="s">
        <v>1</v>
      </c>
      <c r="H21" s="11" t="s">
        <v>2</v>
      </c>
      <c r="I21" s="11" t="s">
        <v>6</v>
      </c>
      <c r="J21" s="13" t="s">
        <v>20</v>
      </c>
      <c r="K21" s="14">
        <f t="shared" si="1"/>
        <v>14041834.2</v>
      </c>
      <c r="L21" s="14">
        <f t="shared" si="1"/>
        <v>15110050.7</v>
      </c>
      <c r="M21" s="14">
        <f t="shared" si="1"/>
        <v>15248476.7</v>
      </c>
    </row>
    <row r="22" spans="1:13" ht="24.75" customHeight="1">
      <c r="A22" s="16"/>
      <c r="B22" s="11" t="s">
        <v>7</v>
      </c>
      <c r="C22" s="11" t="s">
        <v>9</v>
      </c>
      <c r="D22" s="11" t="s">
        <v>11</v>
      </c>
      <c r="E22" s="11" t="s">
        <v>10</v>
      </c>
      <c r="F22" s="11" t="s">
        <v>9</v>
      </c>
      <c r="G22" s="11" t="s">
        <v>24</v>
      </c>
      <c r="H22" s="11" t="s">
        <v>2</v>
      </c>
      <c r="I22" s="11" t="s">
        <v>6</v>
      </c>
      <c r="J22" s="13" t="s">
        <v>26</v>
      </c>
      <c r="K22" s="14">
        <f>14041834.2+K13</f>
        <v>14041834.2</v>
      </c>
      <c r="L22" s="15">
        <f>14640050.7-L12</f>
        <v>15110050.7</v>
      </c>
      <c r="M22" s="15">
        <f>14778476.7-M13</f>
        <v>15248476.7</v>
      </c>
    </row>
    <row r="23" spans="1:9" ht="19.5" customHeight="1">
      <c r="A23" s="4"/>
      <c r="B23" s="4"/>
      <c r="C23" s="4"/>
      <c r="D23" s="4"/>
      <c r="E23" s="4"/>
      <c r="F23" s="4"/>
      <c r="G23" s="4"/>
      <c r="H23" s="4"/>
      <c r="I23" s="4"/>
    </row>
  </sheetData>
  <sheetProtection/>
  <mergeCells count="13">
    <mergeCell ref="K1:M1"/>
    <mergeCell ref="L3:M3"/>
    <mergeCell ref="A2:M2"/>
    <mergeCell ref="A15:A22"/>
    <mergeCell ref="B4:I5"/>
    <mergeCell ref="B6:J6"/>
    <mergeCell ref="B7:J7"/>
    <mergeCell ref="A6:A8"/>
    <mergeCell ref="M4:M5"/>
    <mergeCell ref="A4:A5"/>
    <mergeCell ref="J4:J5"/>
    <mergeCell ref="L4:L5"/>
    <mergeCell ref="K4:K5"/>
  </mergeCells>
  <printOptions horizontalCentered="1"/>
  <pageMargins left="0" right="0" top="0.3937007874015748" bottom="0.1968503937007874" header="0.1968503937007874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Н.А. Стрелкова</cp:lastModifiedBy>
  <cp:lastPrinted>2023-11-08T09:03:23Z</cp:lastPrinted>
  <dcterms:created xsi:type="dcterms:W3CDTF">1999-03-18T06:53:45Z</dcterms:created>
  <dcterms:modified xsi:type="dcterms:W3CDTF">2023-11-09T08:38:38Z</dcterms:modified>
  <cp:category/>
  <cp:version/>
  <cp:contentType/>
  <cp:contentStatus/>
</cp:coreProperties>
</file>