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август\"/>
    </mc:Choice>
  </mc:AlternateContent>
  <xr:revisionPtr revIDLastSave="0" documentId="13_ncr:1_{B96ABFCA-058F-471D-BE65-07FA10633FFE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G29" i="3"/>
  <c r="H22" i="3" l="1"/>
  <c r="G36" i="3"/>
  <c r="H16" i="3" l="1"/>
  <c r="H13" i="3"/>
  <c r="H37" i="3"/>
  <c r="H32" i="3"/>
  <c r="H31" i="3" s="1"/>
  <c r="H9" i="3"/>
  <c r="H7" i="3"/>
  <c r="H6" i="3" l="1"/>
  <c r="H5" i="3" s="1"/>
  <c r="H4" i="3" s="1"/>
  <c r="I8" i="3" l="1"/>
  <c r="I10" i="3"/>
  <c r="I11" i="3"/>
  <c r="I12" i="3"/>
  <c r="I14" i="3"/>
  <c r="I15" i="3"/>
  <c r="I20" i="3"/>
  <c r="I21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s="1"/>
  <c r="F22" i="3" l="1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I13" i="3" s="1"/>
  <c r="C13" i="3"/>
  <c r="E16" i="3"/>
  <c r="C16" i="3"/>
  <c r="E37" i="3"/>
  <c r="C37" i="3"/>
  <c r="C32" i="3"/>
  <c r="F32" i="3" s="1"/>
  <c r="C22" i="3"/>
  <c r="G13" i="3" l="1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<sst xmlns="http://schemas.openxmlformats.org/spreadsheetml/2006/main" count="83" uniqueCount="83">
  <si>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</si>
  <si>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</si>
  <si>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</si>
  <si>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</si>
  <si>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</si>
  <si>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</si>
  <si>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</si>
  <si>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</si>
  <si>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</si>
  <si>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</si>
  <si>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</si>
  <si>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</si>
  <si>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</si>
  <si>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</si>
  <si>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</si>
  <si>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</si>
  <si>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</si>
  <si>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</si>
  <si>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</si>
  <si>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</si>
  <si>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</si>
  <si>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</si>
  <si>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</si>
  <si>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</si>
  <si>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</si>
  <si>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</si>
  <si>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</si>
  <si>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</si>
  <si>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</si>
  <si>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</si>
  <si>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</si>
  <si>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</si>
  <si>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</si>
  <si>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</si>
  <si>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</si>
  <si>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</si>
  <si>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</si>
  <si>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</si>
  <si>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</si>
  <si>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</si>
  <si>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</si>
  <si>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</si>
  <si>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</si>
  <si>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</si>
  <si>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</si>
  <si>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</si>
  <si>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</si>
  <si>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</si>
  <si>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</si>
  <si>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</si>
  <si>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</si>
  <si>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</si>
  <si>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</si>
  <si>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</si>
  <si>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</si>
  <si>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</si>
  <si>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</si>
  <si>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</si>
  <si>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</si>
  <si>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</si>
  <si>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</si>
  <si>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</si>
  <si>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</si>
  <si>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</si>
  <si>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</si>
  <si>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</si>
  <si>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</si>
  <si>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</si>
  <si>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</si>
  <si>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</si>
  <si>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</si>
  <si>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</si>
  <si>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</si>
  <si>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</si>
  <si>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</si>
  <si>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</si>
  <si>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</si>
  <si>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</si>
  <si>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</si>
  <si>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</si>
  <si>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01.09.2022)</t>
  </si>
  <si>
    <t>Фактически исполнено по состоянию на 01.09.2022, тыс. руб.</t>
  </si>
  <si>
    <t xml:space="preserve">Фактически исполнено по состоянию на 01.09.2021,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</si>
</sst>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12031293</v>
      </c>
      <c r="E4" s="4">
        <f>E5+E31</f>
        <v>7415915</v>
      </c>
      <c r="F4" s="5">
        <f>E4/C4</f>
        <v>0.650519373217049</v>
      </c>
      <c r="G4" s="5">
        <f>E4/D4</f>
        <v>0.61638553728182</v>
      </c>
      <c r="H4" s="4">
        <f t="shared" ref="H4" si="0">H5+H31</f>
        <v>6195438</v>
      </c>
      <c r="I4" s="5">
        <f>E4/H4</f>
        <v>1.1969960800188784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5800832</v>
      </c>
      <c r="E5" s="14">
        <f>E6+E22</f>
        <v>3711828</v>
      </c>
      <c r="F5" s="5">
        <f t="shared" ref="F5:F36" si="1">E5/C5</f>
        <v>0.64447925503635606</v>
      </c>
      <c r="G5" s="5">
        <f t="shared" ref="G5:G36" si="2">E5/D5</f>
        <v>0.63987855535205984</v>
      </c>
      <c r="H5" s="4">
        <f>H6+H22</f>
        <v>3627305</v>
      </c>
      <c r="I5" s="5">
        <f t="shared" ref="I5:I41" si="3">E5/H5</f>
        <v>1.0233018728780734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5276751</v>
      </c>
      <c r="E6" s="15">
        <f>E7+E9+E11+E13+E16+E20+E21</f>
        <v>3361876</v>
      </c>
      <c r="F6" s="5">
        <f t="shared" si="1"/>
        <v>0.63762393063184752</v>
      </c>
      <c r="G6" s="5">
        <f t="shared" si="2"/>
        <v>0.63711097984346809</v>
      </c>
      <c r="H6" s="8">
        <f>H7+H9+H11+H13+H20+H21</f>
        <v>3273117</v>
      </c>
      <c r="I6" s="5">
        <f t="shared" si="3"/>
        <v>1.0271175763041773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3409000</v>
      </c>
      <c r="E7" s="14">
        <f>E8</f>
        <v>2268859</v>
      </c>
      <c r="F7" s="5">
        <f t="shared" si="1"/>
        <v>0.67421944368833142</v>
      </c>
      <c r="G7" s="5">
        <f t="shared" si="2"/>
        <v>0.66554972132590207</v>
      </c>
      <c r="H7" s="4">
        <f>H8</f>
        <v>2306037</v>
      </c>
      <c r="I7" s="5">
        <f t="shared" si="3"/>
        <v>0.9838779690004974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3409000</v>
      </c>
      <c r="E8" s="9">
        <v>2268859</v>
      </c>
      <c r="F8" s="20">
        <f t="shared" si="1"/>
        <v>0.67421944368833142</v>
      </c>
      <c r="G8" s="5">
        <f t="shared" si="2"/>
        <v>0.66554972132590207</v>
      </c>
      <c r="H8" s="9">
        <v>2306037</v>
      </c>
      <c r="I8" s="5">
        <f t="shared" si="3"/>
        <v>0.9838779690004974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45880</v>
      </c>
      <c r="F9" s="5">
        <f t="shared" si="1"/>
        <v>0.74756000195525718</v>
      </c>
      <c r="G9" s="5">
        <f t="shared" si="2"/>
        <v>0.74756000195525718</v>
      </c>
      <c r="H9" s="4">
        <f>H10</f>
        <v>38327</v>
      </c>
      <c r="I9" s="5">
        <f t="shared" si="3"/>
        <v>1.1970673415607795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45880</v>
      </c>
      <c r="F10" s="20">
        <f t="shared" si="1"/>
        <v>0.74756000195525718</v>
      </c>
      <c r="G10" s="5">
        <f t="shared" si="2"/>
        <v>0.74756000195525718</v>
      </c>
      <c r="H10" s="8">
        <v>38327</v>
      </c>
      <c r="I10" s="5">
        <f t="shared" si="3"/>
        <v>1.1970673415607795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847823</v>
      </c>
      <c r="E11" s="4">
        <v>608464</v>
      </c>
      <c r="F11" s="5">
        <f t="shared" si="1"/>
        <v>0.7181863570748197</v>
      </c>
      <c r="G11" s="5">
        <f t="shared" si="2"/>
        <v>0.71767810026385226</v>
      </c>
      <c r="H11" s="4">
        <v>525264</v>
      </c>
      <c r="I11" s="5">
        <f t="shared" si="3"/>
        <v>1.1583965396448261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551064</v>
      </c>
      <c r="F12" s="20">
        <f t="shared" si="1"/>
        <v>0.74331198077055372</v>
      </c>
      <c r="G12" s="5">
        <f t="shared" si="2"/>
        <v>0.74331198077055372</v>
      </c>
      <c r="H12" s="9">
        <v>457887</v>
      </c>
      <c r="I12" s="5">
        <f t="shared" si="3"/>
        <v>1.2034934383374063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910968</v>
      </c>
      <c r="E13" s="4">
        <f t="shared" ref="E13" si="4">SUM(E14:E15)</f>
        <v>406950</v>
      </c>
      <c r="F13" s="20">
        <f t="shared" si="1"/>
        <v>0.42784644838560115</v>
      </c>
      <c r="G13" s="5">
        <f t="shared" si="2"/>
        <v>0.44672260716073453</v>
      </c>
      <c r="H13" s="4">
        <f t="shared" ref="H13" si="5">SUM(H14:H15)</f>
        <v>376309</v>
      </c>
      <c r="I13" s="5">
        <f t="shared" si="3"/>
        <v>1.0814251054319721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17619</v>
      </c>
      <c r="F14" s="20">
        <f t="shared" si="1"/>
        <v>0.10437301549689589</v>
      </c>
      <c r="G14" s="5">
        <f t="shared" si="2"/>
        <v>0.10437301549689589</v>
      </c>
      <c r="H14" s="9">
        <v>14902</v>
      </c>
      <c r="I14" s="5">
        <f t="shared" si="3"/>
        <v>1.182324520198631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742160</v>
      </c>
      <c r="E15" s="8">
        <v>389331</v>
      </c>
      <c r="F15" s="20">
        <f t="shared" si="1"/>
        <v>0.49764236257127553</v>
      </c>
      <c r="G15" s="5">
        <f t="shared" si="2"/>
        <v>0.52459173224102618</v>
      </c>
      <c r="H15" s="8">
        <v>361407</v>
      </c>
      <c r="I15" s="5">
        <f t="shared" si="3"/>
        <v>1.0772646905012908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6">SUM(E17:E19)</f>
        <v>0</v>
      </c>
      <c r="F16" s="4">
        <f t="shared" si="6"/>
        <v>0</v>
      </c>
      <c r="G16" s="5"/>
      <c r="H16" s="4">
        <f t="shared" ref="H16" si="7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31723</v>
      </c>
      <c r="F20" s="5">
        <f t="shared" si="1"/>
        <v>0.66663164309580347</v>
      </c>
      <c r="G20" s="5">
        <f t="shared" si="2"/>
        <v>0.66663164309580347</v>
      </c>
      <c r="H20" s="10">
        <v>27168</v>
      </c>
      <c r="I20" s="5">
        <f t="shared" si="3"/>
        <v>1.1676604829210837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>
        <v>12</v>
      </c>
      <c r="I21" s="5">
        <f t="shared" si="3"/>
        <v>0</v>
      </c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524081</v>
      </c>
      <c r="E22" s="15">
        <f>E23+E24+E25+E26+E27+E28+E29</f>
        <v>349952</v>
      </c>
      <c r="F22" s="5">
        <f t="shared" si="1"/>
        <v>0.718711235613535</v>
      </c>
      <c r="G22" s="5">
        <f t="shared" si="2"/>
        <v>0.66774410825807462</v>
      </c>
      <c r="H22" s="8">
        <f>SUM(H23:H30)</f>
        <v>354188</v>
      </c>
      <c r="I22" s="5">
        <f t="shared" si="3"/>
        <v>0.98804024981083494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442024</v>
      </c>
      <c r="E23" s="10">
        <v>246870</v>
      </c>
      <c r="F23" s="5">
        <f t="shared" si="1"/>
        <v>0.55852941176470583</v>
      </c>
      <c r="G23" s="5">
        <f t="shared" si="2"/>
        <v>0.55849908602247844</v>
      </c>
      <c r="H23" s="10">
        <v>258224</v>
      </c>
      <c r="I23" s="5">
        <f t="shared" si="3"/>
        <v>0.95603042319846332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1712</v>
      </c>
      <c r="F24" s="5">
        <f t="shared" si="1"/>
        <v>0.82585624698504578</v>
      </c>
      <c r="G24" s="5">
        <f t="shared" si="2"/>
        <v>0.82585624698504578</v>
      </c>
      <c r="H24" s="10">
        <v>2247</v>
      </c>
      <c r="I24" s="5">
        <f t="shared" si="3"/>
        <v>0.76190476190476186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19000</v>
      </c>
      <c r="E25" s="10">
        <v>22082</v>
      </c>
      <c r="F25" s="5">
        <f t="shared" si="1"/>
        <v>3.6803333333333335</v>
      </c>
      <c r="G25" s="5">
        <f t="shared" si="2"/>
        <v>1.1622105263157896</v>
      </c>
      <c r="H25" s="10">
        <v>20411</v>
      </c>
      <c r="I25" s="5">
        <f t="shared" si="3"/>
        <v>1.0818676204007642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50977</v>
      </c>
      <c r="E26" s="10">
        <v>69486</v>
      </c>
      <c r="F26" s="5">
        <f t="shared" si="1"/>
        <v>2.5512556909972095</v>
      </c>
      <c r="G26" s="5">
        <f t="shared" si="2"/>
        <v>1.363085312984287</v>
      </c>
      <c r="H26" s="10">
        <v>53805</v>
      </c>
      <c r="I26" s="5">
        <f t="shared" si="3"/>
        <v>1.2914413158628379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1"/>
        <v>#DIV/0!</v>
      </c>
      <c r="G27" s="24" t="e">
        <f t="shared" si="2"/>
        <v>#DIV/0!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9298</v>
      </c>
      <c r="F28" s="5">
        <f t="shared" si="1"/>
        <v>0.96783595295097324</v>
      </c>
      <c r="G28" s="5">
        <f t="shared" si="2"/>
        <v>0.96783595295097324</v>
      </c>
      <c r="H28" s="10">
        <v>15260</v>
      </c>
      <c r="I28" s="5">
        <f t="shared" si="3"/>
        <v>0.60930537352555703</v>
      </c>
    </row>
    <row r="29" spans="1:9" x14ac:dyDescent="0.3">
      <c r="A29" s="6" t="s">
        <v>46</v>
      </c>
      <c r="B29" s="11" t="s">
        <v>47</v>
      </c>
      <c r="C29" s="18"/>
      <c r="D29" s="18">
        <v>400</v>
      </c>
      <c r="E29" s="10">
        <v>504</v>
      </c>
      <c r="F29" s="5"/>
      <c r="G29" s="5">
        <f t="shared" si="2"/>
        <v>1.26</v>
      </c>
      <c r="H29" s="10">
        <v>4241</v>
      </c>
      <c r="I29" s="5">
        <f t="shared" si="3"/>
        <v>0.11883989625088423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6230461</v>
      </c>
      <c r="E31" s="10">
        <f>E32+E37+E39+E40+E41</f>
        <v>3704087</v>
      </c>
      <c r="F31" s="5">
        <f t="shared" si="1"/>
        <v>0.65668676333894682</v>
      </c>
      <c r="G31" s="5">
        <f t="shared" si="2"/>
        <v>0.59451250878546547</v>
      </c>
      <c r="H31" s="10">
        <f>H32+H37+H39+H40+H41</f>
        <v>2568133</v>
      </c>
      <c r="I31" s="5">
        <f t="shared" si="3"/>
        <v>1.4423267798046284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6230461</v>
      </c>
      <c r="E32" s="10">
        <f t="shared" ref="E32" si="8">E33+E34+E35+E36</f>
        <v>3709704</v>
      </c>
      <c r="F32" s="5">
        <f t="shared" si="1"/>
        <v>0.65768258485978981</v>
      </c>
      <c r="G32" s="5">
        <f t="shared" si="2"/>
        <v>0.59541404721095281</v>
      </c>
      <c r="H32" s="10">
        <f t="shared" ref="H32" si="9">H33+H34+H35+H36</f>
        <v>2580109</v>
      </c>
      <c r="I32" s="5">
        <f t="shared" si="3"/>
        <v>1.437809022797099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2189</v>
      </c>
      <c r="F33" s="20">
        <f t="shared" si="1"/>
        <v>0.66676819981724034</v>
      </c>
      <c r="G33" s="20">
        <f t="shared" si="2"/>
        <v>0.66676819981724034</v>
      </c>
      <c r="H33" s="9">
        <v>3531</v>
      </c>
      <c r="I33" s="5">
        <f t="shared" si="3"/>
        <v>0.6199376947040498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2900599</v>
      </c>
      <c r="E34" s="9">
        <v>1198137</v>
      </c>
      <c r="F34" s="20">
        <f t="shared" si="1"/>
        <v>0.50733519419654582</v>
      </c>
      <c r="G34" s="20">
        <f t="shared" si="2"/>
        <v>0.41306537029075718</v>
      </c>
      <c r="H34" s="9">
        <v>531127</v>
      </c>
      <c r="I34" s="5">
        <f t="shared" si="3"/>
        <v>2.2558389989588177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3295023</v>
      </c>
      <c r="E35" s="9">
        <v>2490082</v>
      </c>
      <c r="F35" s="20">
        <f t="shared" si="1"/>
        <v>0.76040978935815584</v>
      </c>
      <c r="G35" s="20">
        <f t="shared" si="2"/>
        <v>0.75571005118932399</v>
      </c>
      <c r="H35" s="9">
        <v>2045451</v>
      </c>
      <c r="I35" s="5">
        <f t="shared" si="3"/>
        <v>1.2173755323398117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31556</v>
      </c>
      <c r="E36" s="9">
        <v>19296</v>
      </c>
      <c r="F36" s="20">
        <f t="shared" si="1"/>
        <v>19.295999999999999</v>
      </c>
      <c r="G36" s="20">
        <f t="shared" si="2"/>
        <v>0.61148434529091145</v>
      </c>
      <c r="H36" s="9"/>
      <c r="I36" s="5" t="e">
        <f t="shared" si="3"/>
        <v>#DIV/0!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0">E38</f>
        <v>0</v>
      </c>
      <c r="F37" s="5"/>
      <c r="G37" s="5"/>
      <c r="H37" s="10">
        <f t="shared" ref="H37" si="11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21735</v>
      </c>
      <c r="F40" s="5"/>
      <c r="G40" s="5"/>
      <c r="H40" s="10">
        <v>14885</v>
      </c>
      <c r="I40" s="5">
        <f t="shared" si="3"/>
        <v>1.4601948270070542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-27352</v>
      </c>
      <c r="F41" s="5"/>
      <c r="G41" s="5"/>
      <c r="H41" s="10">
        <v>-26861</v>
      </c>
      <c r="I41" s="5">
        <f t="shared" si="3"/>
        <v>1.0182792896764827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2022-09-12T09:37:30Z</cp:lastPrinted>
  <dcterms:created xsi:type="dcterms:W3CDTF">2017-12-11T14:03:53Z</dcterms:created>
  <dcterms:modified xsi:type="dcterms:W3CDTF">2022-09-12T09:52:43Z</dcterms:modified>
</cp:coreProperties>
</file>