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БЮДЖЕТ 2025\Проект ГОЩ\Пакет на сайт\"/>
    </mc:Choice>
  </mc:AlternateContent>
  <xr:revisionPtr revIDLastSave="0" documentId="8_{8F7BE332-3C47-4616-A997-484D56485CEA}" xr6:coauthVersionLast="36" xr6:coauthVersionMax="36" xr10:uidLastSave="{00000000-0000-0000-0000-000000000000}"/>
  <bookViews>
    <workbookView xWindow="0" yWindow="0" windowWidth="28155" windowHeight="11595" xr2:uid="{00000000-000D-0000-FFFF-FFFF00000000}"/>
  </bookViews>
  <sheets>
    <sheet name="Результат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H25" i="1"/>
  <c r="I5" i="1"/>
  <c r="G5" i="1"/>
  <c r="F33" i="1"/>
  <c r="F5" i="1"/>
  <c r="G56" i="1" l="1"/>
  <c r="H56" i="1"/>
  <c r="I56" i="1"/>
  <c r="F56" i="1"/>
  <c r="G54" i="1"/>
  <c r="H54" i="1"/>
  <c r="I54" i="1"/>
  <c r="G50" i="1"/>
  <c r="H50" i="1"/>
  <c r="I50" i="1"/>
  <c r="F50" i="1"/>
  <c r="G45" i="1"/>
  <c r="H45" i="1"/>
  <c r="I45" i="1"/>
  <c r="F45" i="1"/>
  <c r="H40" i="1"/>
  <c r="I40" i="1"/>
  <c r="G40" i="1"/>
  <c r="G43" i="1"/>
  <c r="H43" i="1"/>
  <c r="I43" i="1"/>
  <c r="I33" i="1"/>
  <c r="G29" i="1"/>
  <c r="H29" i="1"/>
  <c r="I29" i="1"/>
  <c r="F29" i="1"/>
  <c r="G25" i="1" l="1"/>
  <c r="I25" i="1"/>
  <c r="G19" i="1"/>
  <c r="H19" i="1"/>
  <c r="I19" i="1"/>
  <c r="G15" i="1"/>
  <c r="H15" i="1"/>
  <c r="I15" i="1"/>
  <c r="G13" i="1"/>
  <c r="H13" i="1"/>
  <c r="I13" i="1"/>
  <c r="H5" i="1"/>
  <c r="H58" i="1" s="1"/>
  <c r="F54" i="1"/>
  <c r="F43" i="1"/>
  <c r="F40" i="1" s="1"/>
  <c r="F25" i="1"/>
  <c r="F19" i="1"/>
  <c r="F15" i="1"/>
  <c r="F13" i="1"/>
  <c r="F58" i="1" l="1"/>
  <c r="I58" i="1"/>
  <c r="G58" i="1"/>
</calcChain>
</file>

<file path=xl/sharedStrings.xml><?xml version="1.0" encoding="utf-8"?>
<sst xmlns="http://schemas.openxmlformats.org/spreadsheetml/2006/main" count="116" uniqueCount="116">
  <si>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</si>
  <si>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</si>
  <si>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</si>
  <si>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</si>
  <si>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</si>
  <si>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</si>
  <si>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</si>
  <si>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</si>
  <si>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</si>
  <si>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</si>
  <si>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</si>
  <si>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</si>
  <si>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</si>
  <si>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</si>
  <si>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</si>
  <si>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</si>
  <si>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</si>
  <si>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</si>
  <si>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</si>
  <si>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</si>
  <si>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</si>
  <si>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</si>
  <si>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</si>
  <si>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</si>
  <si>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</si>
  <si>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</si>
  <si>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</si>
  <si>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</si>
  <si>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</si>
  <si>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</si>
  <si>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</si>
  <si>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</si>
  <si>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</si>
  <si>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</si>
  <si>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</si>
  <si>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</si>
  <si>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</si>
  <si>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</si>
  <si>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</si>
  <si>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</si>
  <si>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</si>
  <si>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</si>
  <si>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</si>
  <si>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</si>
  <si>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</si>
  <si>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</si>
  <si>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</si>
  <si>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</si>
  <si>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</si>
  <si>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</si>
  <si>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</si>
  <si>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0600</t>
  </si>
  <si>
    <t>Сбор, удаление отходов и очистка сточных вод</t>
  </si>
  <si>
    <t>0602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</si>
  <si>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</si>
  <si>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</si>
  <si>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</si>
  <si>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</si>
  <si>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</si>
  <si>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</si>
  <si>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</si>
  <si>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</si>
  <si>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</si>
  <si>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</si>
  <si>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</si>
  <si>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</si>
  <si>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</si>
  <si>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</si>
  <si>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</si>
  <si>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</si>
  <si>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</si>
  <si>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</si>
  <si>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</si>
  <si>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</si>
  <si>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</si>
  <si>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</si>
  <si>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</si>
  <si>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</si>
  <si>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</si>
  <si>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</si>
  <si>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</si>
  <si>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</si>
  <si>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</si>
  <si>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</si>
  <si>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</si>
  <si>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</si>
  <si>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</si>
  <si>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</si>
  <si>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</si>
  <si>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</si>
  <si>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</si>
  <si>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</si>
  <si>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</si>
  <si>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</si>
  <si>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</si>
  <si>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</si>
  <si>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</si>
  <si>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</si>
  <si>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</si>
  <si>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</si>
  <si>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</si>
  <si>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</si>
  <si>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</si>
  <si>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</si>
  <si>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</si>
  <si>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</si>
  <si>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Итого:</t>
  </si>
  <si>
    <t>тыс. рублей</t>
  </si>
  <si>
    <t>Проект</t>
  </si>
  <si>
    <t>2025 год</t>
  </si>
  <si>
    <t>2026 год</t>
  </si>
  <si>
    <t xml:space="preserve">Сведения о расходах бюджета городского округа Щёлково по разделам и подразделам классификации расходов на 2025 год и на плановый период 2026 и 2027 годов в сравнении с ожидаемым исполнением за 2024 год </t>
  </si>
  <si>
    <t>Ожидаемое исполнение за 2024 год</t>
  </si>
  <si>
    <t>2027 год</t>
  </si>
  <si>
    <t>Профессиональная подготовка, переподготовка и повышение квалификации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</si>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</sst>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Border="1" applyAlignment="1"/>
    <xf numFmtId="0" fontId="2" fillId="0" borderId="0" xfId="0" applyFont="1" applyBorder="1" applyAlignment="1"/>
    <xf numFmtId="0" fontId="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vertical="center" wrapText="1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/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quotePrefix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Alignment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selection activeCell="M13" sqref="M13"/>
    </sheetView>
  </sheetViews>
  <sheetFormatPr defaultRowHeight="15" x14ac:dyDescent="0.25"/>
  <cols>
    <col min="1" max="1" width="0.5703125" customWidth="1"/>
    <col min="2" max="2" width="0.140625" customWidth="1"/>
    <col min="3" max="3" width="0.5703125" hidden="1" customWidth="1"/>
    <col min="4" max="4" width="55.42578125" customWidth="1"/>
    <col min="5" max="5" width="6" customWidth="1"/>
    <col min="6" max="6" width="14" customWidth="1"/>
    <col min="7" max="7" width="13" customWidth="1"/>
    <col min="8" max="8" width="14.5703125" customWidth="1"/>
    <col min="9" max="9" width="14.7109375" customWidth="1"/>
    <col min="10" max="10" width="9.5703125" customWidth="1"/>
    <col min="11" max="12" width="9.140625" customWidth="1"/>
  </cols>
  <sheetData>
    <row r="1" spans="2:9" ht="49.9" customHeight="1" x14ac:dyDescent="0.25">
      <c r="B1" s="33" t="s">
        <v>111</v>
      </c>
      <c r="C1" s="33"/>
      <c r="D1" s="33"/>
      <c r="E1" s="33"/>
      <c r="F1" s="33"/>
      <c r="G1" s="33"/>
      <c r="H1" s="33"/>
      <c r="I1" s="33"/>
    </row>
    <row r="2" spans="2:9" ht="12" customHeight="1" x14ac:dyDescent="0.25">
      <c r="B2" s="4"/>
      <c r="C2" s="4"/>
      <c r="D2" s="14"/>
      <c r="E2" s="14"/>
      <c r="F2" s="4"/>
      <c r="G2" s="14"/>
      <c r="H2" s="14"/>
      <c r="I2" s="14" t="s">
        <v>107</v>
      </c>
    </row>
    <row r="3" spans="2:9" ht="12" customHeight="1" x14ac:dyDescent="0.25">
      <c r="B3" s="31" t="s">
        <v>0</v>
      </c>
      <c r="C3" s="31"/>
      <c r="D3" s="31"/>
      <c r="E3" s="31" t="s">
        <v>1</v>
      </c>
      <c r="F3" s="31" t="s">
        <v>112</v>
      </c>
      <c r="G3" s="32" t="s">
        <v>108</v>
      </c>
      <c r="H3" s="32"/>
      <c r="I3" s="32"/>
    </row>
    <row r="4" spans="2:9" ht="34.5" customHeight="1" x14ac:dyDescent="0.25">
      <c r="B4" s="31"/>
      <c r="C4" s="31"/>
      <c r="D4" s="31"/>
      <c r="E4" s="31"/>
      <c r="F4" s="31"/>
      <c r="G4" s="15" t="s">
        <v>109</v>
      </c>
      <c r="H4" s="15" t="s">
        <v>110</v>
      </c>
      <c r="I4" s="15" t="s">
        <v>113</v>
      </c>
    </row>
    <row r="5" spans="2:9" ht="15" customHeight="1" x14ac:dyDescent="0.25">
      <c r="B5" s="30" t="s">
        <v>2</v>
      </c>
      <c r="C5" s="30"/>
      <c r="D5" s="30"/>
      <c r="E5" s="17" t="s">
        <v>3</v>
      </c>
      <c r="F5" s="21">
        <f>SUM(F6:F12)</f>
        <v>1762830.2</v>
      </c>
      <c r="G5" s="21">
        <f>SUM(G6:G12)-0.1</f>
        <v>2020986.4999999998</v>
      </c>
      <c r="H5" s="21">
        <f t="shared" ref="H5" si="0">SUM(H6:H12)</f>
        <v>1234760</v>
      </c>
      <c r="I5" s="21">
        <f>SUM(I6:I12)-0.1</f>
        <v>1514340.0999999999</v>
      </c>
    </row>
    <row r="6" spans="2:9" ht="23.25" customHeight="1" x14ac:dyDescent="0.25">
      <c r="B6" s="5"/>
      <c r="C6" s="26" t="s">
        <v>4</v>
      </c>
      <c r="D6" s="26"/>
      <c r="E6" s="19" t="s">
        <v>5</v>
      </c>
      <c r="F6" s="22">
        <v>6043</v>
      </c>
      <c r="G6" s="22">
        <v>6550.9</v>
      </c>
      <c r="H6" s="22">
        <v>6043</v>
      </c>
      <c r="I6" s="22">
        <v>6043</v>
      </c>
    </row>
    <row r="7" spans="2:9" ht="34.5" customHeight="1" x14ac:dyDescent="0.25">
      <c r="B7" s="5"/>
      <c r="C7" s="26" t="s">
        <v>6</v>
      </c>
      <c r="D7" s="26"/>
      <c r="E7" s="19" t="s">
        <v>7</v>
      </c>
      <c r="F7" s="22">
        <v>26638.1</v>
      </c>
      <c r="G7" s="22">
        <v>28819.4</v>
      </c>
      <c r="H7" s="22">
        <v>28819.4</v>
      </c>
      <c r="I7" s="22">
        <v>28819.4</v>
      </c>
    </row>
    <row r="8" spans="2:9" ht="34.5" customHeight="1" x14ac:dyDescent="0.25">
      <c r="B8" s="5"/>
      <c r="C8" s="26" t="s">
        <v>8</v>
      </c>
      <c r="D8" s="26"/>
      <c r="E8" s="19" t="s">
        <v>9</v>
      </c>
      <c r="F8" s="22">
        <v>447476.2</v>
      </c>
      <c r="G8" s="22">
        <v>509380.2</v>
      </c>
      <c r="H8" s="22">
        <v>348882.4</v>
      </c>
      <c r="I8" s="22">
        <v>348973.4</v>
      </c>
    </row>
    <row r="9" spans="2:9" ht="23.25" customHeight="1" x14ac:dyDescent="0.25">
      <c r="B9" s="5"/>
      <c r="C9" s="26" t="s">
        <v>10</v>
      </c>
      <c r="D9" s="26"/>
      <c r="E9" s="19" t="s">
        <v>11</v>
      </c>
      <c r="F9" s="22">
        <v>91348.5</v>
      </c>
      <c r="G9" s="22">
        <v>101314.7</v>
      </c>
      <c r="H9" s="22">
        <v>91304.7</v>
      </c>
      <c r="I9" s="22">
        <v>91304.7</v>
      </c>
    </row>
    <row r="10" spans="2:9" ht="18.75" customHeight="1" x14ac:dyDescent="0.25">
      <c r="B10" s="5"/>
      <c r="C10" s="26" t="s">
        <v>12</v>
      </c>
      <c r="D10" s="26"/>
      <c r="E10" s="19" t="s">
        <v>13</v>
      </c>
      <c r="F10" s="22">
        <v>29482.7</v>
      </c>
      <c r="G10" s="22">
        <v>0</v>
      </c>
      <c r="H10" s="22">
        <v>0</v>
      </c>
      <c r="I10" s="22">
        <v>0</v>
      </c>
    </row>
    <row r="11" spans="2:9" ht="18" customHeight="1" x14ac:dyDescent="0.25">
      <c r="B11" s="5"/>
      <c r="C11" s="26" t="s">
        <v>14</v>
      </c>
      <c r="D11" s="26"/>
      <c r="E11" s="19" t="s">
        <v>15</v>
      </c>
      <c r="F11" s="22">
        <v>0</v>
      </c>
      <c r="G11" s="22">
        <v>1000</v>
      </c>
      <c r="H11" s="22">
        <v>0</v>
      </c>
      <c r="I11" s="22">
        <v>0</v>
      </c>
    </row>
    <row r="12" spans="2:9" ht="15.75" customHeight="1" x14ac:dyDescent="0.25">
      <c r="B12" s="5"/>
      <c r="C12" s="26" t="s">
        <v>16</v>
      </c>
      <c r="D12" s="26"/>
      <c r="E12" s="19" t="s">
        <v>17</v>
      </c>
      <c r="F12" s="22">
        <v>1161841.7</v>
      </c>
      <c r="G12" s="22">
        <v>1373921.4</v>
      </c>
      <c r="H12" s="22">
        <v>759710.5</v>
      </c>
      <c r="I12" s="22">
        <v>1039199.7</v>
      </c>
    </row>
    <row r="13" spans="2:9" ht="18.75" customHeight="1" x14ac:dyDescent="0.25">
      <c r="B13" s="30" t="s">
        <v>18</v>
      </c>
      <c r="C13" s="30"/>
      <c r="D13" s="30"/>
      <c r="E13" s="17" t="s">
        <v>19</v>
      </c>
      <c r="F13" s="21">
        <f>F14</f>
        <v>0</v>
      </c>
      <c r="G13" s="21">
        <f t="shared" ref="G13:I13" si="1">G14</f>
        <v>74</v>
      </c>
      <c r="H13" s="21">
        <f t="shared" si="1"/>
        <v>74</v>
      </c>
      <c r="I13" s="21">
        <f t="shared" si="1"/>
        <v>74</v>
      </c>
    </row>
    <row r="14" spans="2:9" ht="18" customHeight="1" x14ac:dyDescent="0.25">
      <c r="B14" s="5"/>
      <c r="C14" s="26" t="s">
        <v>20</v>
      </c>
      <c r="D14" s="26"/>
      <c r="E14" s="19" t="s">
        <v>21</v>
      </c>
      <c r="F14" s="22">
        <v>0</v>
      </c>
      <c r="G14" s="22">
        <v>74</v>
      </c>
      <c r="H14" s="22">
        <v>74</v>
      </c>
      <c r="I14" s="22">
        <v>74</v>
      </c>
    </row>
    <row r="15" spans="2:9" ht="18" customHeight="1" x14ac:dyDescent="0.25">
      <c r="B15" s="30" t="s">
        <v>22</v>
      </c>
      <c r="C15" s="30"/>
      <c r="D15" s="30"/>
      <c r="E15" s="17" t="s">
        <v>23</v>
      </c>
      <c r="F15" s="21">
        <f>SUM(F16:F18)</f>
        <v>159909.5</v>
      </c>
      <c r="G15" s="21">
        <f t="shared" ref="G15:I15" si="2">SUM(G16:G18)</f>
        <v>189993.2</v>
      </c>
      <c r="H15" s="21">
        <f t="shared" si="2"/>
        <v>140137</v>
      </c>
      <c r="I15" s="21">
        <f t="shared" si="2"/>
        <v>144120</v>
      </c>
    </row>
    <row r="16" spans="2:9" ht="17.25" customHeight="1" x14ac:dyDescent="0.25">
      <c r="B16" s="5"/>
      <c r="C16" s="26" t="s">
        <v>24</v>
      </c>
      <c r="D16" s="26"/>
      <c r="E16" s="19" t="s">
        <v>25</v>
      </c>
      <c r="F16" s="22">
        <v>1417.1</v>
      </c>
      <c r="G16" s="22">
        <v>11300</v>
      </c>
      <c r="H16" s="22">
        <v>6800</v>
      </c>
      <c r="I16" s="22">
        <v>6800</v>
      </c>
    </row>
    <row r="17" spans="2:9" ht="23.25" customHeight="1" x14ac:dyDescent="0.25">
      <c r="B17" s="5"/>
      <c r="C17" s="26" t="s">
        <v>26</v>
      </c>
      <c r="D17" s="26"/>
      <c r="E17" s="19" t="s">
        <v>27</v>
      </c>
      <c r="F17" s="22">
        <v>100849.4</v>
      </c>
      <c r="G17" s="22">
        <v>112304.2</v>
      </c>
      <c r="H17" s="22">
        <v>92510</v>
      </c>
      <c r="I17" s="22">
        <v>94995</v>
      </c>
    </row>
    <row r="18" spans="2:9" ht="23.25" customHeight="1" x14ac:dyDescent="0.25">
      <c r="B18" s="5"/>
      <c r="C18" s="26" t="s">
        <v>28</v>
      </c>
      <c r="D18" s="26"/>
      <c r="E18" s="19" t="s">
        <v>29</v>
      </c>
      <c r="F18" s="22">
        <v>57643</v>
      </c>
      <c r="G18" s="22">
        <v>66389</v>
      </c>
      <c r="H18" s="22">
        <v>40827</v>
      </c>
      <c r="I18" s="22">
        <v>42325</v>
      </c>
    </row>
    <row r="19" spans="2:9" ht="17.25" customHeight="1" x14ac:dyDescent="0.25">
      <c r="B19" s="30" t="s">
        <v>30</v>
      </c>
      <c r="C19" s="30"/>
      <c r="D19" s="30"/>
      <c r="E19" s="17" t="s">
        <v>31</v>
      </c>
      <c r="F19" s="21">
        <f>SUM(F20:F24)</f>
        <v>717687.9</v>
      </c>
      <c r="G19" s="21">
        <f t="shared" ref="G19:I19" si="3">SUM(G20:G24)</f>
        <v>764129</v>
      </c>
      <c r="H19" s="21">
        <f t="shared" si="3"/>
        <v>798051.20000000007</v>
      </c>
      <c r="I19" s="21">
        <f t="shared" si="3"/>
        <v>831694.2300000001</v>
      </c>
    </row>
    <row r="20" spans="2:9" ht="16.5" customHeight="1" x14ac:dyDescent="0.25">
      <c r="B20" s="5"/>
      <c r="C20" s="26" t="s">
        <v>32</v>
      </c>
      <c r="D20" s="26"/>
      <c r="E20" s="19" t="s">
        <v>33</v>
      </c>
      <c r="F20" s="22">
        <v>4485.5</v>
      </c>
      <c r="G20" s="22">
        <v>6510</v>
      </c>
      <c r="H20" s="22">
        <v>6510</v>
      </c>
      <c r="I20" s="22">
        <v>6510</v>
      </c>
    </row>
    <row r="21" spans="2:9" ht="18.75" customHeight="1" x14ac:dyDescent="0.25">
      <c r="B21" s="5"/>
      <c r="C21" s="26" t="s">
        <v>34</v>
      </c>
      <c r="D21" s="26"/>
      <c r="E21" s="19" t="s">
        <v>35</v>
      </c>
      <c r="F21" s="22">
        <v>3542</v>
      </c>
      <c r="G21" s="22">
        <v>3859.8</v>
      </c>
      <c r="H21" s="22">
        <v>1859.8</v>
      </c>
      <c r="I21" s="22">
        <v>1859.8</v>
      </c>
    </row>
    <row r="22" spans="2:9" ht="18" customHeight="1" x14ac:dyDescent="0.25">
      <c r="B22" s="5"/>
      <c r="C22" s="26" t="s">
        <v>36</v>
      </c>
      <c r="D22" s="26"/>
      <c r="E22" s="19" t="s">
        <v>37</v>
      </c>
      <c r="F22" s="22">
        <v>3765.9</v>
      </c>
      <c r="G22" s="22">
        <v>5000</v>
      </c>
      <c r="H22" s="22">
        <v>5000</v>
      </c>
      <c r="I22" s="22">
        <v>5000</v>
      </c>
    </row>
    <row r="23" spans="2:9" ht="18" customHeight="1" x14ac:dyDescent="0.25">
      <c r="B23" s="5"/>
      <c r="C23" s="26" t="s">
        <v>38</v>
      </c>
      <c r="D23" s="26"/>
      <c r="E23" s="19" t="s">
        <v>39</v>
      </c>
      <c r="F23" s="22">
        <v>657378.6</v>
      </c>
      <c r="G23" s="22">
        <v>725734</v>
      </c>
      <c r="H23" s="22">
        <v>763878</v>
      </c>
      <c r="I23" s="22">
        <v>797521</v>
      </c>
    </row>
    <row r="24" spans="2:9" ht="19.5" customHeight="1" x14ac:dyDescent="0.25">
      <c r="B24" s="5"/>
      <c r="C24" s="26" t="s">
        <v>40</v>
      </c>
      <c r="D24" s="26"/>
      <c r="E24" s="19" t="s">
        <v>41</v>
      </c>
      <c r="F24" s="22">
        <v>48515.9</v>
      </c>
      <c r="G24" s="22">
        <v>23025.200000000001</v>
      </c>
      <c r="H24" s="22">
        <v>20803.400000000001</v>
      </c>
      <c r="I24" s="22">
        <v>20803.43</v>
      </c>
    </row>
    <row r="25" spans="2:9" ht="19.5" customHeight="1" x14ac:dyDescent="0.25">
      <c r="B25" s="30" t="s">
        <v>42</v>
      </c>
      <c r="C25" s="30"/>
      <c r="D25" s="30"/>
      <c r="E25" s="17" t="s">
        <v>43</v>
      </c>
      <c r="F25" s="21">
        <f>SUM(F26:F28)</f>
        <v>3579683.8000000003</v>
      </c>
      <c r="G25" s="21">
        <f t="shared" ref="G25:I25" si="4">SUM(G26:G28)</f>
        <v>7576688.6999999993</v>
      </c>
      <c r="H25" s="21">
        <f>SUM(H26:H28)-0.1</f>
        <v>5041430.7000000011</v>
      </c>
      <c r="I25" s="21">
        <f t="shared" si="4"/>
        <v>3063045.8</v>
      </c>
    </row>
    <row r="26" spans="2:9" ht="15.75" customHeight="1" x14ac:dyDescent="0.25">
      <c r="B26" s="5"/>
      <c r="C26" s="26" t="s">
        <v>44</v>
      </c>
      <c r="D26" s="26"/>
      <c r="E26" s="19" t="s">
        <v>45</v>
      </c>
      <c r="F26" s="22">
        <v>407976.4</v>
      </c>
      <c r="G26" s="22">
        <v>2123250.2999999998</v>
      </c>
      <c r="H26" s="22">
        <v>1657346.5</v>
      </c>
      <c r="I26" s="22">
        <v>185466.6</v>
      </c>
    </row>
    <row r="27" spans="2:9" ht="18" customHeight="1" x14ac:dyDescent="0.25">
      <c r="B27" s="5"/>
      <c r="C27" s="26" t="s">
        <v>46</v>
      </c>
      <c r="D27" s="26"/>
      <c r="E27" s="19" t="s">
        <v>47</v>
      </c>
      <c r="F27" s="22">
        <v>1025942.3</v>
      </c>
      <c r="G27" s="22">
        <v>2048505.6</v>
      </c>
      <c r="H27" s="22">
        <v>798666.7</v>
      </c>
      <c r="I27" s="22">
        <v>285959.59999999998</v>
      </c>
    </row>
    <row r="28" spans="2:9" ht="16.5" customHeight="1" x14ac:dyDescent="0.25">
      <c r="B28" s="5"/>
      <c r="C28" s="26" t="s">
        <v>48</v>
      </c>
      <c r="D28" s="26"/>
      <c r="E28" s="19" t="s">
        <v>49</v>
      </c>
      <c r="F28" s="22">
        <v>2145765.1</v>
      </c>
      <c r="G28" s="22">
        <v>3404932.8</v>
      </c>
      <c r="H28" s="22">
        <v>2585417.6</v>
      </c>
      <c r="I28" s="22">
        <v>2591619.6</v>
      </c>
    </row>
    <row r="29" spans="2:9" ht="18" customHeight="1" x14ac:dyDescent="0.25">
      <c r="B29" s="30" t="s">
        <v>50</v>
      </c>
      <c r="C29" s="30"/>
      <c r="D29" s="30"/>
      <c r="E29" s="17" t="s">
        <v>51</v>
      </c>
      <c r="F29" s="21">
        <f>SUM(F30:F32)</f>
        <v>17656.7</v>
      </c>
      <c r="G29" s="21">
        <f t="shared" ref="G29:I29" si="5">SUM(G30:G32)</f>
        <v>36436.699999999997</v>
      </c>
      <c r="H29" s="21">
        <f t="shared" si="5"/>
        <v>151766.9</v>
      </c>
      <c r="I29" s="21">
        <f t="shared" si="5"/>
        <v>28929.4</v>
      </c>
    </row>
    <row r="30" spans="2:9" ht="21" customHeight="1" x14ac:dyDescent="0.25">
      <c r="B30" s="16"/>
      <c r="C30" s="16"/>
      <c r="D30" s="5" t="s">
        <v>52</v>
      </c>
      <c r="E30" s="19" t="s">
        <v>53</v>
      </c>
      <c r="F30" s="23">
        <v>0</v>
      </c>
      <c r="G30" s="22">
        <v>0</v>
      </c>
      <c r="H30" s="22">
        <v>144595.29999999999</v>
      </c>
      <c r="I30" s="22">
        <v>21757.8</v>
      </c>
    </row>
    <row r="31" spans="2:9" ht="18" customHeight="1" x14ac:dyDescent="0.25">
      <c r="B31" s="5"/>
      <c r="C31" s="26" t="s">
        <v>54</v>
      </c>
      <c r="D31" s="26"/>
      <c r="E31" s="19" t="s">
        <v>55</v>
      </c>
      <c r="F31" s="22">
        <v>1428.7</v>
      </c>
      <c r="G31" s="22">
        <v>1000</v>
      </c>
      <c r="H31" s="22">
        <v>1000</v>
      </c>
      <c r="I31" s="22">
        <v>1000</v>
      </c>
    </row>
    <row r="32" spans="2:9" ht="18.75" customHeight="1" x14ac:dyDescent="0.25">
      <c r="B32" s="5"/>
      <c r="C32" s="26" t="s">
        <v>56</v>
      </c>
      <c r="D32" s="26"/>
      <c r="E32" s="19" t="s">
        <v>57</v>
      </c>
      <c r="F32" s="23">
        <v>16228</v>
      </c>
      <c r="G32" s="22">
        <v>35436.699999999997</v>
      </c>
      <c r="H32" s="22">
        <v>6171.6</v>
      </c>
      <c r="I32" s="22">
        <v>6171.6</v>
      </c>
    </row>
    <row r="33" spans="2:9" ht="15" customHeight="1" x14ac:dyDescent="0.25">
      <c r="B33" s="30" t="s">
        <v>58</v>
      </c>
      <c r="C33" s="30"/>
      <c r="D33" s="30"/>
      <c r="E33" s="17" t="s">
        <v>59</v>
      </c>
      <c r="F33" s="21">
        <f>SUM(F34:F39)</f>
        <v>7949113.5999999996</v>
      </c>
      <c r="G33" s="21">
        <f>SUM(G34:G39)-0.1</f>
        <v>6473461.4000000004</v>
      </c>
      <c r="H33" s="21">
        <f>SUM(H34:H39)-0.1</f>
        <v>6472763.8000000007</v>
      </c>
      <c r="I33" s="21">
        <f t="shared" ref="I33" si="6">SUM(I34:I39)</f>
        <v>6261095.6000000006</v>
      </c>
    </row>
    <row r="34" spans="2:9" ht="17.25" customHeight="1" x14ac:dyDescent="0.25">
      <c r="B34" s="5"/>
      <c r="C34" s="26" t="s">
        <v>60</v>
      </c>
      <c r="D34" s="26"/>
      <c r="E34" s="19" t="s">
        <v>61</v>
      </c>
      <c r="F34" s="22">
        <v>2518469.2999999998</v>
      </c>
      <c r="G34" s="22">
        <v>2289239.2000000002</v>
      </c>
      <c r="H34" s="22">
        <v>2262545.6</v>
      </c>
      <c r="I34" s="22">
        <v>2318197.6</v>
      </c>
    </row>
    <row r="35" spans="2:9" ht="18" customHeight="1" x14ac:dyDescent="0.25">
      <c r="B35" s="5"/>
      <c r="C35" s="26" t="s">
        <v>62</v>
      </c>
      <c r="D35" s="26"/>
      <c r="E35" s="19" t="s">
        <v>63</v>
      </c>
      <c r="F35" s="22">
        <v>4569181.7</v>
      </c>
      <c r="G35" s="22">
        <v>3319292.9</v>
      </c>
      <c r="H35" s="22">
        <v>3317933.1</v>
      </c>
      <c r="I35" s="22">
        <v>3065524.8</v>
      </c>
    </row>
    <row r="36" spans="2:9" ht="18" customHeight="1" x14ac:dyDescent="0.25">
      <c r="B36" s="5"/>
      <c r="C36" s="26" t="s">
        <v>64</v>
      </c>
      <c r="D36" s="26"/>
      <c r="E36" s="19" t="s">
        <v>65</v>
      </c>
      <c r="F36" s="22">
        <v>734271.5</v>
      </c>
      <c r="G36" s="22">
        <v>733351</v>
      </c>
      <c r="H36" s="22">
        <v>750093</v>
      </c>
      <c r="I36" s="22">
        <v>743399.2</v>
      </c>
    </row>
    <row r="37" spans="2:9" ht="27" customHeight="1" x14ac:dyDescent="0.25">
      <c r="B37" s="5"/>
      <c r="C37" s="18"/>
      <c r="D37" s="24" t="s">
        <v>114</v>
      </c>
      <c r="E37" s="25" t="s">
        <v>115</v>
      </c>
      <c r="F37" s="22">
        <v>142</v>
      </c>
      <c r="G37" s="22">
        <v>500</v>
      </c>
      <c r="H37" s="22">
        <v>0</v>
      </c>
      <c r="I37" s="22">
        <v>0</v>
      </c>
    </row>
    <row r="38" spans="2:9" ht="19.5" customHeight="1" x14ac:dyDescent="0.25">
      <c r="B38" s="5"/>
      <c r="C38" s="26" t="s">
        <v>66</v>
      </c>
      <c r="D38" s="26"/>
      <c r="E38" s="19" t="s">
        <v>67</v>
      </c>
      <c r="F38" s="22">
        <v>38268</v>
      </c>
      <c r="G38" s="22">
        <v>46698</v>
      </c>
      <c r="H38" s="22">
        <v>54858</v>
      </c>
      <c r="I38" s="22">
        <v>57053</v>
      </c>
    </row>
    <row r="39" spans="2:9" ht="18" customHeight="1" x14ac:dyDescent="0.25">
      <c r="B39" s="5"/>
      <c r="C39" s="26" t="s">
        <v>68</v>
      </c>
      <c r="D39" s="26"/>
      <c r="E39" s="19" t="s">
        <v>69</v>
      </c>
      <c r="F39" s="22">
        <v>88781.1</v>
      </c>
      <c r="G39" s="22">
        <v>84380.4</v>
      </c>
      <c r="H39" s="22">
        <v>87334.2</v>
      </c>
      <c r="I39" s="22">
        <v>76921</v>
      </c>
    </row>
    <row r="40" spans="2:9" ht="20.25" customHeight="1" x14ac:dyDescent="0.25">
      <c r="B40" s="30" t="s">
        <v>70</v>
      </c>
      <c r="C40" s="30"/>
      <c r="D40" s="30"/>
      <c r="E40" s="17" t="s">
        <v>71</v>
      </c>
      <c r="F40" s="21">
        <f>SUM(F41:F42)</f>
        <v>847658.2</v>
      </c>
      <c r="G40" s="21">
        <f>SUM(G41:G42)</f>
        <v>884278.4</v>
      </c>
      <c r="H40" s="21">
        <f t="shared" ref="H40:I40" si="7">SUM(H41:H42)</f>
        <v>846023.1</v>
      </c>
      <c r="I40" s="21">
        <f t="shared" si="7"/>
        <v>810825.8</v>
      </c>
    </row>
    <row r="41" spans="2:9" ht="18.75" customHeight="1" x14ac:dyDescent="0.25">
      <c r="B41" s="5"/>
      <c r="C41" s="26" t="s">
        <v>72</v>
      </c>
      <c r="D41" s="26"/>
      <c r="E41" s="19" t="s">
        <v>73</v>
      </c>
      <c r="F41" s="22">
        <v>824617.7</v>
      </c>
      <c r="G41" s="22">
        <v>859178.4</v>
      </c>
      <c r="H41" s="22">
        <v>820923.1</v>
      </c>
      <c r="I41" s="22">
        <v>785725.8</v>
      </c>
    </row>
    <row r="42" spans="2:9" ht="20.25" customHeight="1" x14ac:dyDescent="0.25">
      <c r="B42" s="5"/>
      <c r="C42" s="26" t="s">
        <v>74</v>
      </c>
      <c r="D42" s="26"/>
      <c r="E42" s="19" t="s">
        <v>75</v>
      </c>
      <c r="F42" s="22">
        <v>23040.5</v>
      </c>
      <c r="G42" s="22">
        <v>25100</v>
      </c>
      <c r="H42" s="22">
        <v>25100</v>
      </c>
      <c r="I42" s="22">
        <v>25100</v>
      </c>
    </row>
    <row r="43" spans="2:9" ht="15" customHeight="1" x14ac:dyDescent="0.25">
      <c r="B43" s="30" t="s">
        <v>76</v>
      </c>
      <c r="C43" s="30"/>
      <c r="D43" s="30"/>
      <c r="E43" s="17" t="s">
        <v>77</v>
      </c>
      <c r="F43" s="21">
        <f>F44</f>
        <v>4320</v>
      </c>
      <c r="G43" s="21">
        <f t="shared" ref="G43:I43" si="8">G44</f>
        <v>3840</v>
      </c>
      <c r="H43" s="21">
        <f t="shared" si="8"/>
        <v>0</v>
      </c>
      <c r="I43" s="21">
        <f t="shared" si="8"/>
        <v>0</v>
      </c>
    </row>
    <row r="44" spans="2:9" ht="21.75" customHeight="1" x14ac:dyDescent="0.25">
      <c r="B44" s="5"/>
      <c r="C44" s="26" t="s">
        <v>78</v>
      </c>
      <c r="D44" s="26"/>
      <c r="E44" s="19" t="s">
        <v>79</v>
      </c>
      <c r="F44" s="22">
        <v>4320</v>
      </c>
      <c r="G44" s="22">
        <v>3840</v>
      </c>
      <c r="H44" s="22">
        <v>0</v>
      </c>
      <c r="I44" s="22">
        <v>0</v>
      </c>
    </row>
    <row r="45" spans="2:9" ht="20.25" customHeight="1" x14ac:dyDescent="0.25">
      <c r="B45" s="30" t="s">
        <v>80</v>
      </c>
      <c r="C45" s="30"/>
      <c r="D45" s="30"/>
      <c r="E45" s="17" t="s">
        <v>81</v>
      </c>
      <c r="F45" s="21">
        <f>SUM(F46:F49)</f>
        <v>540437.9</v>
      </c>
      <c r="G45" s="21">
        <f t="shared" ref="G45:I45" si="9">SUM(G46:G49)</f>
        <v>1325744.8</v>
      </c>
      <c r="H45" s="21">
        <f t="shared" si="9"/>
        <v>1138927.8</v>
      </c>
      <c r="I45" s="21">
        <f t="shared" si="9"/>
        <v>229363.90000000002</v>
      </c>
    </row>
    <row r="46" spans="2:9" ht="17.25" customHeight="1" x14ac:dyDescent="0.25">
      <c r="B46" s="5"/>
      <c r="C46" s="26" t="s">
        <v>82</v>
      </c>
      <c r="D46" s="26"/>
      <c r="E46" s="19" t="s">
        <v>83</v>
      </c>
      <c r="F46" s="22">
        <v>29015.4</v>
      </c>
      <c r="G46" s="22">
        <v>30955.8</v>
      </c>
      <c r="H46" s="22">
        <v>25955.8</v>
      </c>
      <c r="I46" s="22">
        <v>25955.8</v>
      </c>
    </row>
    <row r="47" spans="2:9" ht="15" customHeight="1" x14ac:dyDescent="0.25">
      <c r="B47" s="5"/>
      <c r="C47" s="26" t="s">
        <v>84</v>
      </c>
      <c r="D47" s="26"/>
      <c r="E47" s="19" t="s">
        <v>85</v>
      </c>
      <c r="F47" s="22">
        <v>265688.7</v>
      </c>
      <c r="G47" s="22">
        <v>1200804.3999999999</v>
      </c>
      <c r="H47" s="22">
        <v>1025658.2</v>
      </c>
      <c r="I47" s="22">
        <v>110551.3</v>
      </c>
    </row>
    <row r="48" spans="2:9" ht="18.75" customHeight="1" x14ac:dyDescent="0.25">
      <c r="B48" s="5"/>
      <c r="C48" s="26" t="s">
        <v>86</v>
      </c>
      <c r="D48" s="26"/>
      <c r="E48" s="19" t="s">
        <v>87</v>
      </c>
      <c r="F48" s="22">
        <v>245233.8</v>
      </c>
      <c r="G48" s="22">
        <v>93484.6</v>
      </c>
      <c r="H48" s="22">
        <v>87313.8</v>
      </c>
      <c r="I48" s="22">
        <v>92856.8</v>
      </c>
    </row>
    <row r="49" spans="1:12" ht="18" customHeight="1" x14ac:dyDescent="0.25">
      <c r="B49" s="5"/>
      <c r="C49" s="26" t="s">
        <v>88</v>
      </c>
      <c r="D49" s="26"/>
      <c r="E49" s="19" t="s">
        <v>89</v>
      </c>
      <c r="F49" s="22">
        <v>500</v>
      </c>
      <c r="G49" s="22">
        <v>500</v>
      </c>
      <c r="H49" s="22">
        <v>0</v>
      </c>
      <c r="I49" s="22">
        <v>0</v>
      </c>
    </row>
    <row r="50" spans="1:12" ht="20.25" customHeight="1" x14ac:dyDescent="0.25">
      <c r="B50" s="30" t="s">
        <v>90</v>
      </c>
      <c r="C50" s="30"/>
      <c r="D50" s="30"/>
      <c r="E50" s="17" t="s">
        <v>91</v>
      </c>
      <c r="F50" s="21">
        <f>SUM(F51:F53)</f>
        <v>538074.4</v>
      </c>
      <c r="G50" s="21">
        <f t="shared" ref="G50:I50" si="10">SUM(G51:G53)</f>
        <v>620794.80000000005</v>
      </c>
      <c r="H50" s="21">
        <f t="shared" si="10"/>
        <v>679655.9</v>
      </c>
      <c r="I50" s="21">
        <f t="shared" si="10"/>
        <v>593437</v>
      </c>
    </row>
    <row r="51" spans="1:12" ht="19.5" customHeight="1" x14ac:dyDescent="0.25">
      <c r="B51" s="5"/>
      <c r="C51" s="26" t="s">
        <v>92</v>
      </c>
      <c r="D51" s="26"/>
      <c r="E51" s="19" t="s">
        <v>93</v>
      </c>
      <c r="F51" s="22">
        <v>335968.1</v>
      </c>
      <c r="G51" s="22">
        <v>391422</v>
      </c>
      <c r="H51" s="22">
        <v>455363.9</v>
      </c>
      <c r="I51" s="22">
        <v>367849</v>
      </c>
    </row>
    <row r="52" spans="1:12" ht="18.75" customHeight="1" x14ac:dyDescent="0.25">
      <c r="B52" s="5"/>
      <c r="C52" s="26" t="s">
        <v>94</v>
      </c>
      <c r="D52" s="26"/>
      <c r="E52" s="19" t="s">
        <v>95</v>
      </c>
      <c r="F52" s="22">
        <v>175614.7</v>
      </c>
      <c r="G52" s="22">
        <v>197472.8</v>
      </c>
      <c r="H52" s="22">
        <v>192392</v>
      </c>
      <c r="I52" s="22">
        <v>193688</v>
      </c>
    </row>
    <row r="53" spans="1:12" ht="17.25" customHeight="1" x14ac:dyDescent="0.25">
      <c r="B53" s="5"/>
      <c r="C53" s="26" t="s">
        <v>96</v>
      </c>
      <c r="D53" s="26"/>
      <c r="E53" s="19" t="s">
        <v>97</v>
      </c>
      <c r="F53" s="22">
        <v>26491.599999999999</v>
      </c>
      <c r="G53" s="22">
        <v>31900</v>
      </c>
      <c r="H53" s="22">
        <v>31900</v>
      </c>
      <c r="I53" s="22">
        <v>31900</v>
      </c>
    </row>
    <row r="54" spans="1:12" ht="18" customHeight="1" x14ac:dyDescent="0.25">
      <c r="B54" s="30" t="s">
        <v>98</v>
      </c>
      <c r="C54" s="30"/>
      <c r="D54" s="30"/>
      <c r="E54" s="17" t="s">
        <v>99</v>
      </c>
      <c r="F54" s="21">
        <f>F55</f>
        <v>23419</v>
      </c>
      <c r="G54" s="21">
        <f t="shared" ref="G54:I54" si="11">G55</f>
        <v>31000</v>
      </c>
      <c r="H54" s="21">
        <f t="shared" si="11"/>
        <v>20000</v>
      </c>
      <c r="I54" s="21">
        <f t="shared" si="11"/>
        <v>20000</v>
      </c>
    </row>
    <row r="55" spans="1:12" ht="18" customHeight="1" x14ac:dyDescent="0.25">
      <c r="B55" s="5"/>
      <c r="C55" s="26" t="s">
        <v>100</v>
      </c>
      <c r="D55" s="26"/>
      <c r="E55" s="19" t="s">
        <v>101</v>
      </c>
      <c r="F55" s="22">
        <v>23419</v>
      </c>
      <c r="G55" s="22">
        <v>31000</v>
      </c>
      <c r="H55" s="22">
        <v>20000</v>
      </c>
      <c r="I55" s="22">
        <v>20000</v>
      </c>
    </row>
    <row r="56" spans="1:12" ht="17.25" customHeight="1" x14ac:dyDescent="0.25">
      <c r="B56" s="30" t="s">
        <v>102</v>
      </c>
      <c r="C56" s="30"/>
      <c r="D56" s="30"/>
      <c r="E56" s="17" t="s">
        <v>103</v>
      </c>
      <c r="F56" s="21">
        <f>F57</f>
        <v>0</v>
      </c>
      <c r="G56" s="21">
        <f t="shared" ref="G56:I56" si="12">G57</f>
        <v>500</v>
      </c>
      <c r="H56" s="21">
        <f t="shared" si="12"/>
        <v>500</v>
      </c>
      <c r="I56" s="21">
        <f t="shared" si="12"/>
        <v>500</v>
      </c>
    </row>
    <row r="57" spans="1:12" ht="18" customHeight="1" x14ac:dyDescent="0.25">
      <c r="B57" s="5"/>
      <c r="C57" s="26" t="s">
        <v>104</v>
      </c>
      <c r="D57" s="26"/>
      <c r="E57" s="19" t="s">
        <v>105</v>
      </c>
      <c r="F57" s="22">
        <v>0</v>
      </c>
      <c r="G57" s="22">
        <v>500</v>
      </c>
      <c r="H57" s="22">
        <v>500</v>
      </c>
      <c r="I57" s="22">
        <v>500</v>
      </c>
    </row>
    <row r="58" spans="1:12" ht="17.25" customHeight="1" x14ac:dyDescent="0.25">
      <c r="B58" s="28" t="s">
        <v>106</v>
      </c>
      <c r="C58" s="28"/>
      <c r="D58" s="28"/>
      <c r="E58" s="28"/>
      <c r="F58" s="21">
        <f>F5+F13+F15+F19+F25+F29+F33+F40+F43+F45+F50+F54+F56</f>
        <v>16140791.199999999</v>
      </c>
      <c r="G58" s="21">
        <f>G5+G13+G15+G19+G25+G29+G33+G40+G43+G45+G50+G54+G56-0.1</f>
        <v>19927927.399999999</v>
      </c>
      <c r="H58" s="21">
        <f>H5+H13+H15+H19+H25+H29+H33+H40+H43+H45+H50+H54+H56-0.1</f>
        <v>16524090.300000003</v>
      </c>
      <c r="I58" s="21">
        <f>I5+I13+I15+I19+I25+I29+I33+I40+I43+I45+I50+I54+I56-0.1</f>
        <v>13497425.730000002</v>
      </c>
    </row>
    <row r="59" spans="1:12" ht="11.25" customHeight="1" x14ac:dyDescent="0.25">
      <c r="A59" s="29"/>
      <c r="B59" s="29"/>
      <c r="C59" s="29"/>
      <c r="D59" s="29"/>
      <c r="E59" s="20"/>
      <c r="F59" s="6"/>
      <c r="G59" s="6"/>
      <c r="H59" s="6"/>
      <c r="I59" s="20"/>
      <c r="J59" s="20"/>
      <c r="K59" s="1"/>
      <c r="L59" s="2"/>
    </row>
    <row r="60" spans="1:12" s="9" customFormat="1" ht="15" customHeight="1" x14ac:dyDescent="0.25">
      <c r="A60" s="6"/>
      <c r="B60" s="6"/>
      <c r="C60" s="6"/>
      <c r="D60" s="6"/>
      <c r="E60" s="6"/>
      <c r="F60" s="6"/>
      <c r="G60" s="6"/>
      <c r="H60" s="10"/>
      <c r="I60" s="10"/>
      <c r="J60" s="10"/>
      <c r="K60" s="12"/>
      <c r="L60" s="3"/>
    </row>
    <row r="61" spans="1:12" s="9" customFormat="1" ht="15" customHeight="1" x14ac:dyDescent="0.25">
      <c r="A61" s="27"/>
      <c r="B61" s="27"/>
      <c r="C61" s="27"/>
      <c r="D61" s="27"/>
      <c r="E61" s="7"/>
      <c r="F61" s="6"/>
      <c r="G61" s="6"/>
      <c r="H61" s="11"/>
      <c r="I61" s="11"/>
      <c r="J61" s="11"/>
      <c r="K61" s="13"/>
      <c r="L61" s="8"/>
    </row>
    <row r="62" spans="1:12" s="9" customFormat="1" x14ac:dyDescent="0.25"/>
  </sheetData>
  <mergeCells count="59">
    <mergeCell ref="B3:D4"/>
    <mergeCell ref="E3:E4"/>
    <mergeCell ref="G3:I3"/>
    <mergeCell ref="F3:F4"/>
    <mergeCell ref="B1:I1"/>
    <mergeCell ref="B5:D5"/>
    <mergeCell ref="C6:D6"/>
    <mergeCell ref="C7:D7"/>
    <mergeCell ref="C8:D8"/>
    <mergeCell ref="C9:D9"/>
    <mergeCell ref="C10:D10"/>
    <mergeCell ref="C11:D11"/>
    <mergeCell ref="C12:D12"/>
    <mergeCell ref="B13:D13"/>
    <mergeCell ref="C14:D14"/>
    <mergeCell ref="B15:D15"/>
    <mergeCell ref="C16:D16"/>
    <mergeCell ref="C17:D17"/>
    <mergeCell ref="C18:D18"/>
    <mergeCell ref="B19:D19"/>
    <mergeCell ref="C20:D20"/>
    <mergeCell ref="C21:D21"/>
    <mergeCell ref="C22:D22"/>
    <mergeCell ref="C23:D23"/>
    <mergeCell ref="C24:D24"/>
    <mergeCell ref="B25:D25"/>
    <mergeCell ref="C26:D26"/>
    <mergeCell ref="C27:D27"/>
    <mergeCell ref="C28:D28"/>
    <mergeCell ref="B29:D29"/>
    <mergeCell ref="C31:D31"/>
    <mergeCell ref="C32:D32"/>
    <mergeCell ref="B33:D33"/>
    <mergeCell ref="C34:D34"/>
    <mergeCell ref="C35:D35"/>
    <mergeCell ref="C36:D36"/>
    <mergeCell ref="C38:D38"/>
    <mergeCell ref="C39:D39"/>
    <mergeCell ref="B40:D40"/>
    <mergeCell ref="C41:D41"/>
    <mergeCell ref="C42:D42"/>
    <mergeCell ref="B43:D43"/>
    <mergeCell ref="C44:D44"/>
    <mergeCell ref="B45:D45"/>
    <mergeCell ref="C46:D46"/>
    <mergeCell ref="C47:D47"/>
    <mergeCell ref="C48:D48"/>
    <mergeCell ref="C49:D49"/>
    <mergeCell ref="B50:D50"/>
    <mergeCell ref="C51:D51"/>
    <mergeCell ref="C57:D57"/>
    <mergeCell ref="A61:D61"/>
    <mergeCell ref="B58:E58"/>
    <mergeCell ref="A59:D59"/>
    <mergeCell ref="C52:D52"/>
    <mergeCell ref="C53:D53"/>
    <mergeCell ref="B54:D54"/>
    <mergeCell ref="C55:D55"/>
    <mergeCell ref="B56:D56"/>
  </mergeCells>
  <printOptions horizontalCentered="1"/>
  <pageMargins left="3.937007874015748E-2" right="3.937007874015748E-2" top="0.19685039370078741" bottom="0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В.В. Емельянова</cp:lastModifiedBy>
  <cp:lastPrinted>2023-11-13T11:35:41Z</cp:lastPrinted>
  <dcterms:created xsi:type="dcterms:W3CDTF">2021-04-12T14:52:46Z</dcterms:created>
  <dcterms:modified xsi:type="dcterms:W3CDTF">2024-11-11T13:46:46Z</dcterms:modified>
</cp:coreProperties>
</file>