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15" yWindow="0" windowWidth="12705" windowHeight="1287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5" i="3" l="1"/>
  <c r="D70" i="3"/>
  <c r="D64" i="3"/>
  <c r="D53" i="3"/>
  <c r="D44" i="3"/>
  <c r="D40" i="3"/>
  <c r="D34" i="3"/>
  <c r="D23" i="3"/>
  <c r="D19" i="3"/>
  <c r="D5" i="3"/>
  <c r="H81" i="3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/>
  <c r="G6" i="3" l="1"/>
  <c r="G7" i="3"/>
  <c r="G8" i="3"/>
  <c r="G10" i="3"/>
  <c r="G13" i="3"/>
  <c r="G15" i="3"/>
  <c r="G16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5" i="3"/>
  <c r="G46" i="3"/>
  <c r="G47" i="3"/>
  <c r="G51" i="3"/>
  <c r="G52" i="3"/>
  <c r="G54" i="3"/>
  <c r="G55" i="3"/>
  <c r="G63" i="3"/>
  <c r="G65" i="3"/>
  <c r="G67" i="3"/>
  <c r="G68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I40" i="3" l="1"/>
  <c r="G40" i="3"/>
  <c r="F78" i="3"/>
  <c r="F63" i="3"/>
  <c r="F30" i="3"/>
  <c r="F27" i="3"/>
  <c r="F73" i="3"/>
  <c r="F42" i="3" l="1"/>
  <c r="E53" i="3" l="1"/>
  <c r="I53" i="3" l="1"/>
  <c r="G53" i="3"/>
  <c r="F15" i="3"/>
  <c r="F20" i="3"/>
  <c r="F22" i="3"/>
  <c r="F31" i="3"/>
  <c r="F33" i="3"/>
  <c r="F35" i="3"/>
  <c r="F37" i="3"/>
  <c r="F45" i="3"/>
  <c r="F46" i="3"/>
  <c r="F47" i="3"/>
  <c r="F51" i="3"/>
  <c r="F52" i="3"/>
  <c r="F54" i="3"/>
  <c r="F55" i="3"/>
  <c r="F65" i="3"/>
  <c r="F67" i="3"/>
  <c r="F68" i="3"/>
  <c r="F71" i="3"/>
  <c r="F74" i="3"/>
  <c r="I80" i="3" l="1"/>
  <c r="E81" i="3"/>
  <c r="E79" i="3"/>
  <c r="E75" i="3"/>
  <c r="E70" i="3"/>
  <c r="E64" i="3"/>
  <c r="E56" i="3"/>
  <c r="E44" i="3"/>
  <c r="E34" i="3"/>
  <c r="E23" i="3"/>
  <c r="E19" i="3"/>
  <c r="E16" i="3"/>
  <c r="E5" i="3"/>
  <c r="G5" i="3" s="1"/>
  <c r="I75" i="3" l="1"/>
  <c r="G75" i="3"/>
  <c r="I70" i="3"/>
  <c r="G70" i="3"/>
  <c r="I64" i="3"/>
  <c r="G64" i="3"/>
  <c r="I56" i="3"/>
  <c r="G56" i="3"/>
  <c r="I44" i="3"/>
  <c r="G44" i="3"/>
  <c r="I34" i="3"/>
  <c r="G34" i="3"/>
  <c r="I23" i="3"/>
  <c r="G23" i="3"/>
  <c r="I19" i="3"/>
  <c r="G19" i="3"/>
  <c r="E4" i="3"/>
  <c r="F40" i="3"/>
  <c r="I79" i="3"/>
  <c r="I81" i="3"/>
  <c r="I5" i="3"/>
  <c r="F5" i="3"/>
  <c r="F19" i="3"/>
  <c r="F23" i="3"/>
  <c r="F34" i="3"/>
  <c r="F44" i="3"/>
  <c r="F53" i="3"/>
  <c r="F56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<sst xmlns="http://schemas.openxmlformats.org/spreadsheetml/2006/main" count="171" uniqueCount="171">
  <si>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</si>
  <si>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</si>
  <si>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</si>
  <si>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</si>
  <si>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</si>
  <si>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</si>
  <si>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</si>
  <si>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</si>
  <si>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</si>
  <si>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</si>
  <si>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</si>
  <si>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</si>
  <si>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</si>
  <si>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</si>
  <si>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</si>
  <si>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</si>
  <si>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</si>
  <si>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</si>
  <si>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</si>
  <si>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</si>
  <si>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</si>
  <si>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</si>
  <si>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</si>
  <si>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</si>
  <si>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</si>
  <si>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</si>
  <si>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</si>
  <si>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</si>
  <si>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</si>
  <si>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</si>
  <si>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</si>
  <si>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</si>
  <si>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</si>
  <si>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</si>
  <si>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</si>
  <si>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</si>
  <si>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</si>
  <si>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</si>
  <si>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</si>
  <si>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</si>
  <si>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</si>
  <si>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</si>
  <si>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</si>
  <si>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</si>
  <si>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</si>
  <si>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</si>
  <si>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</si>
  <si>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</si>
  <si>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</si>
  <si>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</si>
  <si>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</si>
  <si>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</si>
  <si>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</si>
  <si>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</si>
  <si>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</si>
  <si>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</si>
  <si>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</si>
  <si>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</si>
  <si>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</si>
  <si>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</si>
  <si>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</si>
  <si>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</si>
  <si>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</si>
  <si>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</si>
  <si>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</si>
  <si>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</si>
  <si>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</si>
  <si>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</si>
  <si>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</si>
  <si>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</si>
  <si>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</si>
  <si>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</si>
  <si>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</si>
  <si>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</si>
  <si>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</si>
  <si>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</si>
  <si>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</si>
  <si>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</si>
  <si>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</si>
  <si>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</si>
  <si>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</si>
  <si>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</si>
  <si>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</si>
  <si>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</si>
  <si>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</si>
  <si>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</si>
  <si>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</si>
  <si>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</si>
  <si>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</si>
  <si>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</si>
  <si>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</si>
  <si>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</si>
  <si>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</si>
  <si>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</si>
  <si>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</si>
  <si>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</si>
  <si>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</si>
  <si>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</si>
  <si>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</si>
  <si>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</si>
  <si>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</si>
  <si>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</si>
  <si>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</si>
  <si>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</si>
  <si>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</si>
  <si>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</si>
  <si>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</si>
  <si>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</si>
  <si>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</si>
  <si>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</si>
  <si>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</si>
  <si>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</si>
  <si>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</si>
  <si>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</si>
  <si>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</si>
  <si>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</si>
  <si>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</si>
  <si>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</si>
  <si>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</si>
  <si>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</si>
  <si>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</si>
  <si>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</si>
  <si>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</si>
  <si>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</si>
  <si>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</si>
  <si>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</si>
  <si>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</si>
  <si>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</si>
  <si>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</si>
  <si>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</si>
  <si>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</si>
  <si>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</si>
  <si>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</si>
  <si>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</si>
  <si>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</si>
  <si>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</si>
  <si>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</si>
  <si>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</si>
  <si>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</si>
  <si>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</si>
  <si>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</si>
  <si>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</si>
  <si>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</si>
  <si>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</si>
  <si>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</si>
  <si>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</si>
  <si>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</si>
  <si>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</si>
  <si>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</si>
  <si>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</si>
  <si>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</si>
  <si>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</si>
  <si>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</si>
  <si>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</si>
  <si>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</si>
  <si>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</si>
  <si>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</si>
  <si>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</si>
  <si>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</si>
  <si>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</si>
  <si>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</si>
  <si>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</si>
  <si>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</si>
  <si>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Темп роста к соответствующему периоду 2020 года, %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</si>
  <si>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01.10.2021)</t>
  </si>
  <si>
    <t>Фактически исполнено по состоянию на 01.10.2021, тыс. руб.</t>
  </si>
  <si>
    <t>Фактически исполнено по состоянию на 01.10.2020, тыс. руб.</t>
  </si>
  <si>
    <t>Годовые бюджетные назначения в соответствии с Решением Совета депутатов от 23.12.2020 № 202/23-48-НПА на 2021 год, тыс. руб.</t>
  </si>
  <si>
    <t>Годовые бюджетные назначения в соответствии с отчетом об исполнении бюджета городского округа Щёлково на 2021 год, тыс. руб.</t>
  </si>
  <si>
    <t>% исполнения годовых бюджетных назначений в соответствии с Решением Совета депутатов от 23.12.2020 № 202/23-48-НПА на  2021 год</t>
  </si>
  <si>
    <t>% исполнения годовых бюджетных назначений в соответствии с отчетом об исполнении бюджета городского округа Щёлково на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</si>
</sst>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Normal="100" zoomScaleSheetLayoutView="70" workbookViewId="0">
      <selection activeCell="H9" sqref="H9"/>
    </sheetView>
  </sheetViews>
  <sheetFormatPr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5" t="s">
        <v>164</v>
      </c>
      <c r="B1" s="15"/>
      <c r="C1" s="15"/>
      <c r="D1" s="15"/>
      <c r="E1" s="15"/>
      <c r="F1" s="15"/>
      <c r="G1" s="15"/>
      <c r="H1" s="15"/>
      <c r="I1" s="15"/>
    </row>
    <row r="3" spans="1:9" ht="144" x14ac:dyDescent="0.25">
      <c r="A3" s="6" t="s">
        <v>159</v>
      </c>
      <c r="B3" s="6" t="s">
        <v>160</v>
      </c>
      <c r="C3" s="1" t="s">
        <v>167</v>
      </c>
      <c r="D3" s="1" t="s">
        <v>168</v>
      </c>
      <c r="E3" s="1" t="s">
        <v>165</v>
      </c>
      <c r="F3" s="1" t="s">
        <v>169</v>
      </c>
      <c r="G3" s="1" t="s">
        <v>170</v>
      </c>
      <c r="H3" s="1" t="s">
        <v>166</v>
      </c>
      <c r="I3" s="1" t="s">
        <v>163</v>
      </c>
    </row>
    <row r="4" spans="1:9" s="10" customFormat="1" x14ac:dyDescent="0.25">
      <c r="A4" s="7"/>
      <c r="B4" s="8" t="s">
        <v>0</v>
      </c>
      <c r="C4" s="2">
        <v>11259083.980349999</v>
      </c>
      <c r="D4" s="2">
        <f>D5+D16+D19+D23+D34+D40+D44+D53+D56+D64+D70+D75</f>
        <v>11136709.717</v>
      </c>
      <c r="E4" s="2">
        <f>E5+E16+E19+E23+E34+E40+E44+E53+E56+E64+E70+E75+E79+E81</f>
        <v>6416888</v>
      </c>
      <c r="F4" s="9">
        <f>E4/C4</f>
        <v>0.56992984608686836</v>
      </c>
      <c r="G4" s="9">
        <f>E4/D4</f>
        <v>0.57619244490181232</v>
      </c>
      <c r="H4" s="2">
        <f>H5+H16+H19+H23+H34+H40+H44+H53+H56+H64+H70+H75+H79+H81</f>
        <v>6498034.7000000002</v>
      </c>
      <c r="I4" s="9">
        <f>E4/H4</f>
        <v>0.98751211654810023</v>
      </c>
    </row>
    <row r="5" spans="1:9" s="10" customFormat="1" x14ac:dyDescent="0.25">
      <c r="A5" s="7" t="s">
        <v>1</v>
      </c>
      <c r="B5" s="8" t="s">
        <v>2</v>
      </c>
      <c r="C5" s="2">
        <v>2352047</v>
      </c>
      <c r="D5" s="2">
        <f t="shared" ref="D5:E5" si="0">SUM(D6:D15)</f>
        <v>1587833.7069999999</v>
      </c>
      <c r="E5" s="2">
        <f t="shared" si="0"/>
        <v>876648</v>
      </c>
      <c r="F5" s="9">
        <f t="shared" ref="F5:F68" si="1">E5/C5</f>
        <v>0.37271704179380771</v>
      </c>
      <c r="G5" s="9">
        <f t="shared" ref="G5:G68" si="2">E5/D5</f>
        <v>0.55210315547231292</v>
      </c>
      <c r="H5" s="2">
        <f t="shared" ref="H5" si="3">SUM(H6:H15)</f>
        <v>603992.69999999995</v>
      </c>
      <c r="I5" s="9">
        <f t="shared" ref="I5:I34" si="4">E5/H5</f>
        <v>1.4514215155249395</v>
      </c>
    </row>
    <row r="6" spans="1:9" ht="24" x14ac:dyDescent="0.25">
      <c r="A6" s="11" t="s">
        <v>3</v>
      </c>
      <c r="B6" s="12" t="s">
        <v>4</v>
      </c>
      <c r="C6" s="3">
        <v>3193</v>
      </c>
      <c r="D6" s="3">
        <v>3192.75</v>
      </c>
      <c r="E6" s="3">
        <v>2444</v>
      </c>
      <c r="F6" s="13">
        <f t="shared" si="1"/>
        <v>0.76542436580018791</v>
      </c>
      <c r="G6" s="13">
        <f t="shared" si="2"/>
        <v>0.76548430036802129</v>
      </c>
      <c r="H6" s="3">
        <v>2860.7</v>
      </c>
      <c r="I6" s="9"/>
    </row>
    <row r="7" spans="1:9" ht="36" x14ac:dyDescent="0.25">
      <c r="A7" s="11" t="s">
        <v>5</v>
      </c>
      <c r="B7" s="12" t="s">
        <v>6</v>
      </c>
      <c r="C7" s="3">
        <v>21225</v>
      </c>
      <c r="D7" s="3">
        <v>21224.521000000001</v>
      </c>
      <c r="E7" s="3">
        <v>12532</v>
      </c>
      <c r="F7" s="13">
        <f t="shared" si="1"/>
        <v>0.5904358068315666</v>
      </c>
      <c r="G7" s="13">
        <f t="shared" si="2"/>
        <v>0.59044913192622817</v>
      </c>
      <c r="H7" s="3">
        <v>14676</v>
      </c>
      <c r="I7" s="9"/>
    </row>
    <row r="8" spans="1:9" ht="36" x14ac:dyDescent="0.25">
      <c r="A8" s="11" t="s">
        <v>7</v>
      </c>
      <c r="B8" s="12" t="s">
        <v>8</v>
      </c>
      <c r="C8" s="3">
        <v>13017</v>
      </c>
      <c r="D8" s="3">
        <v>408415</v>
      </c>
      <c r="E8" s="3">
        <v>274431</v>
      </c>
      <c r="F8" s="13">
        <f t="shared" si="1"/>
        <v>21.082507490205117</v>
      </c>
      <c r="G8" s="13">
        <f t="shared" si="2"/>
        <v>0.67194153006133472</v>
      </c>
      <c r="H8" s="3">
        <v>217574</v>
      </c>
      <c r="I8" s="9"/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3">
        <v>0</v>
      </c>
      <c r="I9" s="9"/>
    </row>
    <row r="10" spans="1:9" ht="24" x14ac:dyDescent="0.25">
      <c r="A10" s="11" t="s">
        <v>11</v>
      </c>
      <c r="B10" s="12" t="s">
        <v>12</v>
      </c>
      <c r="C10" s="3">
        <v>77687</v>
      </c>
      <c r="D10" s="3">
        <v>77687.436000000002</v>
      </c>
      <c r="E10" s="3">
        <v>54317</v>
      </c>
      <c r="F10" s="13">
        <f t="shared" si="1"/>
        <v>0.69917746855973328</v>
      </c>
      <c r="G10" s="13">
        <f t="shared" si="2"/>
        <v>0.69917354461279946</v>
      </c>
      <c r="H10" s="3">
        <v>53541</v>
      </c>
      <c r="I10" s="9"/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3">
        <v>0</v>
      </c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3">
        <v>0</v>
      </c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>
        <v>0</v>
      </c>
      <c r="F13" s="13"/>
      <c r="G13" s="13">
        <f t="shared" si="2"/>
        <v>0</v>
      </c>
      <c r="H13" s="3">
        <v>0</v>
      </c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3">
        <v>0</v>
      </c>
      <c r="I14" s="9"/>
    </row>
    <row r="15" spans="1:9" x14ac:dyDescent="0.25">
      <c r="A15" s="11" t="s">
        <v>21</v>
      </c>
      <c r="B15" s="12" t="s">
        <v>22</v>
      </c>
      <c r="C15" s="3">
        <v>1818924.686</v>
      </c>
      <c r="D15" s="3">
        <v>1076314</v>
      </c>
      <c r="E15" s="3">
        <v>532924</v>
      </c>
      <c r="F15" s="13">
        <f t="shared" si="1"/>
        <v>0.29298849155319012</v>
      </c>
      <c r="G15" s="13">
        <f t="shared" si="2"/>
        <v>0.49513803592631889</v>
      </c>
      <c r="H15" s="3">
        <v>315341</v>
      </c>
      <c r="I15" s="9"/>
    </row>
    <row r="16" spans="1:9" s="10" customFormat="1" x14ac:dyDescent="0.25">
      <c r="A16" s="7" t="s">
        <v>23</v>
      </c>
      <c r="B16" s="8" t="s">
        <v>24</v>
      </c>
      <c r="C16" s="2">
        <v>207</v>
      </c>
      <c r="D16" s="2">
        <v>207</v>
      </c>
      <c r="E16" s="2">
        <f t="shared" ref="E16" si="5">SUM(E17:E18)</f>
        <v>0</v>
      </c>
      <c r="F16" s="9"/>
      <c r="G16" s="13">
        <f t="shared" si="2"/>
        <v>0</v>
      </c>
      <c r="H16" s="2">
        <f t="shared" ref="H16" si="6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3">
        <v>0</v>
      </c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2"/>
        <v>0</v>
      </c>
      <c r="H18" s="3">
        <v>0</v>
      </c>
      <c r="I18" s="9"/>
    </row>
    <row r="19" spans="1:9" s="10" customFormat="1" ht="24" x14ac:dyDescent="0.25">
      <c r="A19" s="7" t="s">
        <v>29</v>
      </c>
      <c r="B19" s="8" t="s">
        <v>30</v>
      </c>
      <c r="C19" s="2">
        <v>125033.00134999999</v>
      </c>
      <c r="D19" s="2">
        <f t="shared" ref="D19:E19" si="7">SUM(D20:D22)</f>
        <v>194987</v>
      </c>
      <c r="E19" s="2">
        <f t="shared" si="7"/>
        <v>99921</v>
      </c>
      <c r="F19" s="9">
        <f t="shared" si="1"/>
        <v>0.7991570139174301</v>
      </c>
      <c r="G19" s="9">
        <f t="shared" si="2"/>
        <v>0.51244954791857922</v>
      </c>
      <c r="H19" s="2">
        <f t="shared" ref="H19" si="8">SUM(H20:H22)</f>
        <v>58508</v>
      </c>
      <c r="I19" s="9">
        <f>H19/E19</f>
        <v>0.58554257863712333</v>
      </c>
    </row>
    <row r="20" spans="1:9" ht="24" x14ac:dyDescent="0.25">
      <c r="A20" s="11" t="s">
        <v>31</v>
      </c>
      <c r="B20" s="12" t="s">
        <v>32</v>
      </c>
      <c r="C20" s="3">
        <v>1300</v>
      </c>
      <c r="D20" s="3">
        <v>1460</v>
      </c>
      <c r="E20" s="3">
        <v>1025</v>
      </c>
      <c r="F20" s="13">
        <f t="shared" si="1"/>
        <v>0.78846153846153844</v>
      </c>
      <c r="G20" s="13">
        <f t="shared" si="2"/>
        <v>0.70205479452054798</v>
      </c>
      <c r="H20" s="3">
        <v>51015</v>
      </c>
      <c r="I20" s="9"/>
    </row>
    <row r="21" spans="1:9" x14ac:dyDescent="0.25">
      <c r="A21" s="11" t="s">
        <v>33</v>
      </c>
      <c r="B21" s="12" t="s">
        <v>34</v>
      </c>
      <c r="C21" s="3">
        <v>99598.001349999991</v>
      </c>
      <c r="D21" s="3">
        <v>107162</v>
      </c>
      <c r="E21" s="3">
        <v>57411</v>
      </c>
      <c r="F21" s="13"/>
      <c r="G21" s="13">
        <f t="shared" si="2"/>
        <v>0.53574028106978222</v>
      </c>
      <c r="H21" s="3">
        <v>0</v>
      </c>
      <c r="I21" s="9"/>
    </row>
    <row r="22" spans="1:9" ht="24" x14ac:dyDescent="0.25">
      <c r="A22" s="11" t="s">
        <v>35</v>
      </c>
      <c r="B22" s="12" t="s">
        <v>36</v>
      </c>
      <c r="C22" s="3">
        <v>24135</v>
      </c>
      <c r="D22" s="3">
        <v>86365</v>
      </c>
      <c r="E22" s="3">
        <v>41485</v>
      </c>
      <c r="F22" s="13">
        <f t="shared" si="1"/>
        <v>1.7188730060078723</v>
      </c>
      <c r="G22" s="13">
        <f t="shared" si="2"/>
        <v>0.48034504718346555</v>
      </c>
      <c r="H22" s="3">
        <v>7493</v>
      </c>
      <c r="I22" s="9"/>
    </row>
    <row r="23" spans="1:9" s="10" customFormat="1" x14ac:dyDescent="0.25">
      <c r="A23" s="7" t="s">
        <v>37</v>
      </c>
      <c r="B23" s="8" t="s">
        <v>38</v>
      </c>
      <c r="C23" s="2">
        <v>431084.68189999997</v>
      </c>
      <c r="D23" s="2">
        <f t="shared" ref="D23:E23" si="9">SUM(D24:D33)</f>
        <v>804741.31</v>
      </c>
      <c r="E23" s="2">
        <f t="shared" si="9"/>
        <v>231843</v>
      </c>
      <c r="F23" s="9">
        <f t="shared" si="1"/>
        <v>0.5378131252035101</v>
      </c>
      <c r="G23" s="9">
        <f t="shared" si="2"/>
        <v>0.28809630761964983</v>
      </c>
      <c r="H23" s="2">
        <f t="shared" ref="H23" si="10">SUM(H24:H33)</f>
        <v>142449</v>
      </c>
      <c r="I23" s="9">
        <f t="shared" si="4"/>
        <v>1.6275509129583219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3">
        <v>0</v>
      </c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3">
        <v>0</v>
      </c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3">
        <v>0</v>
      </c>
      <c r="I26" s="9"/>
    </row>
    <row r="27" spans="1:9" x14ac:dyDescent="0.25">
      <c r="A27" s="11" t="s">
        <v>45</v>
      </c>
      <c r="B27" s="12" t="s">
        <v>46</v>
      </c>
      <c r="C27" s="3">
        <v>3064</v>
      </c>
      <c r="D27" s="3">
        <v>7453</v>
      </c>
      <c r="E27" s="3">
        <v>3138</v>
      </c>
      <c r="F27" s="13">
        <f t="shared" si="1"/>
        <v>1.0241514360313315</v>
      </c>
      <c r="G27" s="13">
        <f t="shared" si="2"/>
        <v>0.4210385079833624</v>
      </c>
      <c r="H27" s="3">
        <v>778</v>
      </c>
      <c r="I27" s="9"/>
    </row>
    <row r="28" spans="1:9" x14ac:dyDescent="0.25">
      <c r="A28" s="11" t="s">
        <v>47</v>
      </c>
      <c r="B28" s="12" t="s">
        <v>48</v>
      </c>
      <c r="C28" s="3"/>
      <c r="D28" s="3">
        <v>3040.31</v>
      </c>
      <c r="E28" s="3">
        <v>3021</v>
      </c>
      <c r="F28" s="13"/>
      <c r="G28" s="13">
        <f t="shared" si="2"/>
        <v>0.993648673983903</v>
      </c>
      <c r="H28" s="3">
        <v>0</v>
      </c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3">
        <v>0</v>
      </c>
      <c r="I29" s="9"/>
    </row>
    <row r="30" spans="1:9" x14ac:dyDescent="0.25">
      <c r="A30" s="11" t="s">
        <v>51</v>
      </c>
      <c r="B30" s="12" t="s">
        <v>52</v>
      </c>
      <c r="C30" s="3">
        <v>2890.6</v>
      </c>
      <c r="D30" s="3">
        <v>2591</v>
      </c>
      <c r="E30" s="3">
        <v>1603</v>
      </c>
      <c r="F30" s="13">
        <f>E30/C30</f>
        <v>0.55455614751262716</v>
      </c>
      <c r="G30" s="13">
        <f t="shared" si="2"/>
        <v>0.6186800463141644</v>
      </c>
      <c r="H30" s="3">
        <v>1153</v>
      </c>
      <c r="I30" s="9"/>
    </row>
    <row r="31" spans="1:9" x14ac:dyDescent="0.25">
      <c r="A31" s="11" t="s">
        <v>53</v>
      </c>
      <c r="B31" s="12" t="s">
        <v>54</v>
      </c>
      <c r="C31" s="3">
        <v>382048.99</v>
      </c>
      <c r="D31" s="3">
        <v>748613</v>
      </c>
      <c r="E31" s="3">
        <v>192992</v>
      </c>
      <c r="F31" s="13">
        <f t="shared" si="1"/>
        <v>0.50514987619781437</v>
      </c>
      <c r="G31" s="13">
        <f t="shared" si="2"/>
        <v>0.2577994237342926</v>
      </c>
      <c r="H31" s="3">
        <v>107894</v>
      </c>
      <c r="I31" s="9"/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3">
        <v>2141</v>
      </c>
      <c r="I32" s="9"/>
    </row>
    <row r="33" spans="1:9" x14ac:dyDescent="0.25">
      <c r="A33" s="11" t="s">
        <v>57</v>
      </c>
      <c r="B33" s="12" t="s">
        <v>58</v>
      </c>
      <c r="C33" s="3">
        <v>43081.091899999999</v>
      </c>
      <c r="D33" s="3">
        <v>43044</v>
      </c>
      <c r="E33" s="3">
        <v>31089</v>
      </c>
      <c r="F33" s="13">
        <f t="shared" si="1"/>
        <v>0.72163909104634372</v>
      </c>
      <c r="G33" s="13">
        <f t="shared" si="2"/>
        <v>0.72226094229160853</v>
      </c>
      <c r="H33" s="3">
        <v>30483</v>
      </c>
      <c r="I33" s="9"/>
    </row>
    <row r="34" spans="1:9" s="10" customFormat="1" x14ac:dyDescent="0.25">
      <c r="A34" s="7" t="s">
        <v>59</v>
      </c>
      <c r="B34" s="8" t="s">
        <v>60</v>
      </c>
      <c r="C34" s="2">
        <v>1031614.4781000001</v>
      </c>
      <c r="D34" s="2">
        <f t="shared" ref="D34:E34" si="11">SUM(D35:D39)</f>
        <v>1449290</v>
      </c>
      <c r="E34" s="2">
        <f t="shared" si="11"/>
        <v>498014</v>
      </c>
      <c r="F34" s="9">
        <f t="shared" si="1"/>
        <v>0.48275204601357363</v>
      </c>
      <c r="G34" s="9">
        <f t="shared" si="2"/>
        <v>0.34362618937548733</v>
      </c>
      <c r="H34" s="2">
        <f t="shared" ref="H34" si="12">SUM(H35:H39)</f>
        <v>644180</v>
      </c>
      <c r="I34" s="9">
        <f t="shared" si="4"/>
        <v>0.77309758142134188</v>
      </c>
    </row>
    <row r="35" spans="1:9" x14ac:dyDescent="0.25">
      <c r="A35" s="11" t="s">
        <v>61</v>
      </c>
      <c r="B35" s="12" t="s">
        <v>62</v>
      </c>
      <c r="C35" s="3">
        <v>47822</v>
      </c>
      <c r="D35" s="3">
        <v>71863</v>
      </c>
      <c r="E35" s="3">
        <v>31614</v>
      </c>
      <c r="F35" s="13">
        <f t="shared" si="1"/>
        <v>0.66107649199113383</v>
      </c>
      <c r="G35" s="13">
        <f t="shared" si="2"/>
        <v>0.43992040410225014</v>
      </c>
      <c r="H35" s="3">
        <v>80782</v>
      </c>
      <c r="I35" s="9"/>
    </row>
    <row r="36" spans="1:9" x14ac:dyDescent="0.25">
      <c r="A36" s="11" t="s">
        <v>63</v>
      </c>
      <c r="B36" s="12" t="s">
        <v>64</v>
      </c>
      <c r="C36" s="3">
        <v>499174.34</v>
      </c>
      <c r="D36" s="3">
        <v>478175</v>
      </c>
      <c r="E36" s="3">
        <v>106804</v>
      </c>
      <c r="F36" s="13">
        <f t="shared" si="1"/>
        <v>0.21396131860463821</v>
      </c>
      <c r="G36" s="13">
        <f t="shared" si="2"/>
        <v>0.22335755737962043</v>
      </c>
      <c r="H36" s="3">
        <v>367599</v>
      </c>
      <c r="I36" s="9"/>
    </row>
    <row r="37" spans="1:9" x14ac:dyDescent="0.25">
      <c r="A37" s="11" t="s">
        <v>65</v>
      </c>
      <c r="B37" s="12" t="s">
        <v>66</v>
      </c>
      <c r="C37" s="3">
        <v>484618.13810000004</v>
      </c>
      <c r="D37" s="3">
        <v>899252</v>
      </c>
      <c r="E37" s="3">
        <v>359596</v>
      </c>
      <c r="F37" s="13">
        <f t="shared" si="1"/>
        <v>0.74201927606308049</v>
      </c>
      <c r="G37" s="13">
        <f t="shared" si="2"/>
        <v>0.39988345869678354</v>
      </c>
      <c r="H37" s="3">
        <v>195799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3">
        <v>0</v>
      </c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3">
        <v>0</v>
      </c>
      <c r="I39" s="9"/>
    </row>
    <row r="40" spans="1:9" s="10" customFormat="1" x14ac:dyDescent="0.25">
      <c r="A40" s="7" t="s">
        <v>71</v>
      </c>
      <c r="B40" s="8" t="s">
        <v>72</v>
      </c>
      <c r="C40" s="2">
        <v>26377.84</v>
      </c>
      <c r="D40" s="2">
        <f>SUM(D41:D43)</f>
        <v>123564</v>
      </c>
      <c r="E40" s="2">
        <f>SUM(E41:E43)</f>
        <v>4959</v>
      </c>
      <c r="F40" s="13">
        <f t="shared" si="1"/>
        <v>0.18799871407211508</v>
      </c>
      <c r="G40" s="9">
        <f t="shared" si="2"/>
        <v>4.0133048460716712E-2</v>
      </c>
      <c r="H40" s="2">
        <f>SUM(H41:H43)</f>
        <v>3780</v>
      </c>
      <c r="I40" s="9">
        <f>E40/H40</f>
        <v>1.3119047619047619</v>
      </c>
    </row>
    <row r="41" spans="1:9" s="10" customFormat="1" x14ac:dyDescent="0.25">
      <c r="A41" s="11" t="s">
        <v>162</v>
      </c>
      <c r="B41" s="12" t="s">
        <v>161</v>
      </c>
      <c r="C41" s="3">
        <v>14956.84</v>
      </c>
      <c r="D41" s="3">
        <v>88387</v>
      </c>
      <c r="E41" s="3"/>
      <c r="F41" s="13"/>
      <c r="G41" s="13">
        <f t="shared" si="2"/>
        <v>0</v>
      </c>
      <c r="H41" s="3">
        <v>0</v>
      </c>
      <c r="I41" s="9"/>
    </row>
    <row r="42" spans="1:9" x14ac:dyDescent="0.25">
      <c r="A42" s="11" t="s">
        <v>73</v>
      </c>
      <c r="B42" s="12" t="s">
        <v>74</v>
      </c>
      <c r="C42" s="3">
        <v>11421</v>
      </c>
      <c r="D42" s="3">
        <v>4922</v>
      </c>
      <c r="E42" s="3">
        <v>2451</v>
      </c>
      <c r="F42" s="13">
        <f t="shared" si="1"/>
        <v>0.21460467559758339</v>
      </c>
      <c r="G42" s="13">
        <f t="shared" si="2"/>
        <v>0.49796830556684274</v>
      </c>
      <c r="H42" s="3">
        <v>2178</v>
      </c>
      <c r="I42" s="9"/>
    </row>
    <row r="43" spans="1:9" x14ac:dyDescent="0.25">
      <c r="A43" s="11" t="s">
        <v>75</v>
      </c>
      <c r="B43" s="12" t="s">
        <v>76</v>
      </c>
      <c r="C43" s="3"/>
      <c r="D43" s="3">
        <v>30255</v>
      </c>
      <c r="E43" s="3">
        <v>2508</v>
      </c>
      <c r="F43" s="13"/>
      <c r="G43" s="13">
        <f t="shared" si="2"/>
        <v>8.2895389191869118E-2</v>
      </c>
      <c r="H43" s="3">
        <v>1602</v>
      </c>
      <c r="I43" s="9"/>
    </row>
    <row r="44" spans="1:9" s="10" customFormat="1" x14ac:dyDescent="0.25">
      <c r="A44" s="7" t="s">
        <v>77</v>
      </c>
      <c r="B44" s="8" t="s">
        <v>78</v>
      </c>
      <c r="C44" s="2">
        <v>5905645.6189999999</v>
      </c>
      <c r="D44" s="2">
        <f t="shared" ref="D44:E44" si="13">SUM(D45:D52)</f>
        <v>5523432.7000000002</v>
      </c>
      <c r="E44" s="2">
        <f t="shared" si="13"/>
        <v>3848595</v>
      </c>
      <c r="F44" s="9">
        <f t="shared" si="1"/>
        <v>0.65168065412155241</v>
      </c>
      <c r="G44" s="9">
        <f t="shared" si="2"/>
        <v>0.69677593790542602</v>
      </c>
      <c r="H44" s="2">
        <f t="shared" ref="H44" si="14">SUM(H45:H52)</f>
        <v>4106323</v>
      </c>
      <c r="I44" s="9">
        <f>E44/H45</f>
        <v>2.720874249718976</v>
      </c>
    </row>
    <row r="45" spans="1:9" x14ac:dyDescent="0.25">
      <c r="A45" s="11" t="s">
        <v>79</v>
      </c>
      <c r="B45" s="12" t="s">
        <v>80</v>
      </c>
      <c r="C45" s="3">
        <v>1897837</v>
      </c>
      <c r="D45" s="3">
        <v>1632632</v>
      </c>
      <c r="E45" s="3">
        <v>1194251</v>
      </c>
      <c r="F45" s="13">
        <f t="shared" si="1"/>
        <v>0.62926953157726406</v>
      </c>
      <c r="G45" s="13">
        <f t="shared" si="2"/>
        <v>0.73148817369744068</v>
      </c>
      <c r="H45" s="3">
        <v>1414470</v>
      </c>
      <c r="I45" s="9"/>
    </row>
    <row r="46" spans="1:9" x14ac:dyDescent="0.25">
      <c r="A46" s="11" t="s">
        <v>81</v>
      </c>
      <c r="B46" s="12" t="s">
        <v>82</v>
      </c>
      <c r="C46" s="3">
        <v>3216190.8509999998</v>
      </c>
      <c r="D46" s="3">
        <v>3259841</v>
      </c>
      <c r="E46" s="3">
        <v>2185931</v>
      </c>
      <c r="F46" s="13">
        <f t="shared" si="1"/>
        <v>0.67966457877346909</v>
      </c>
      <c r="G46" s="13">
        <f t="shared" si="2"/>
        <v>0.67056368700191205</v>
      </c>
      <c r="H46" s="3">
        <v>2128848</v>
      </c>
      <c r="I46" s="9"/>
    </row>
    <row r="47" spans="1:9" x14ac:dyDescent="0.25">
      <c r="A47" s="11" t="s">
        <v>83</v>
      </c>
      <c r="B47" s="12" t="s">
        <v>84</v>
      </c>
      <c r="C47" s="3">
        <v>549722.36800000002</v>
      </c>
      <c r="D47" s="3">
        <v>539925</v>
      </c>
      <c r="E47" s="3">
        <v>400462</v>
      </c>
      <c r="F47" s="13">
        <f t="shared" si="1"/>
        <v>0.7284804536096301</v>
      </c>
      <c r="G47" s="13">
        <f t="shared" si="2"/>
        <v>0.74169931008936429</v>
      </c>
      <c r="H47" s="3">
        <v>403253</v>
      </c>
      <c r="I47" s="9"/>
    </row>
    <row r="48" spans="1:9" x14ac:dyDescent="0.25">
      <c r="A48" s="11" t="s">
        <v>85</v>
      </c>
      <c r="B48" s="12" t="s">
        <v>86</v>
      </c>
      <c r="C48" s="3"/>
      <c r="D48" s="3"/>
      <c r="E48" s="3"/>
      <c r="F48" s="13"/>
      <c r="G48" s="13"/>
      <c r="H48" s="3">
        <v>0</v>
      </c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3">
        <v>0</v>
      </c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3">
        <v>0</v>
      </c>
      <c r="I50" s="9"/>
    </row>
    <row r="51" spans="1:9" x14ac:dyDescent="0.25">
      <c r="A51" s="11" t="s">
        <v>91</v>
      </c>
      <c r="B51" s="12" t="s">
        <v>92</v>
      </c>
      <c r="C51" s="3">
        <v>19101</v>
      </c>
      <c r="D51" s="3">
        <v>30612</v>
      </c>
      <c r="E51" s="3">
        <v>17629</v>
      </c>
      <c r="F51" s="13">
        <f t="shared" si="1"/>
        <v>0.92293597193864196</v>
      </c>
      <c r="G51" s="13">
        <f t="shared" si="2"/>
        <v>0.57588527374885667</v>
      </c>
      <c r="H51" s="3">
        <v>18628</v>
      </c>
      <c r="I51" s="9"/>
    </row>
    <row r="52" spans="1:9" x14ac:dyDescent="0.25">
      <c r="A52" s="11" t="s">
        <v>93</v>
      </c>
      <c r="B52" s="12" t="s">
        <v>94</v>
      </c>
      <c r="C52" s="3">
        <v>222794.4</v>
      </c>
      <c r="D52" s="3">
        <v>60422.7</v>
      </c>
      <c r="E52" s="3">
        <v>50322</v>
      </c>
      <c r="F52" s="13">
        <f t="shared" si="1"/>
        <v>0.22586743652443689</v>
      </c>
      <c r="G52" s="13">
        <f t="shared" si="2"/>
        <v>0.83283269367307322</v>
      </c>
      <c r="H52" s="3">
        <v>141124</v>
      </c>
      <c r="I52" s="9"/>
    </row>
    <row r="53" spans="1:9" s="10" customFormat="1" x14ac:dyDescent="0.25">
      <c r="A53" s="7" t="s">
        <v>95</v>
      </c>
      <c r="B53" s="8" t="s">
        <v>96</v>
      </c>
      <c r="C53" s="2">
        <v>768802.26</v>
      </c>
      <c r="D53" s="2">
        <f t="shared" ref="D53:E53" si="15">SUM(D54:D55)</f>
        <v>717685</v>
      </c>
      <c r="E53" s="2">
        <f t="shared" si="15"/>
        <v>428569</v>
      </c>
      <c r="F53" s="9">
        <f t="shared" si="1"/>
        <v>0.55745023434244323</v>
      </c>
      <c r="G53" s="9">
        <f t="shared" si="2"/>
        <v>0.59715474058953444</v>
      </c>
      <c r="H53" s="2">
        <f t="shared" ref="H53" si="16">SUM(H54:H55)</f>
        <v>467706</v>
      </c>
      <c r="I53" s="9">
        <f>E53/H54</f>
        <v>0.97772915901453472</v>
      </c>
    </row>
    <row r="54" spans="1:9" x14ac:dyDescent="0.25">
      <c r="A54" s="11" t="s">
        <v>97</v>
      </c>
      <c r="B54" s="12" t="s">
        <v>98</v>
      </c>
      <c r="C54" s="3">
        <v>714471.56</v>
      </c>
      <c r="D54" s="3">
        <v>701388</v>
      </c>
      <c r="E54" s="3">
        <v>417454</v>
      </c>
      <c r="F54" s="13">
        <f t="shared" si="1"/>
        <v>0.58428357876134351</v>
      </c>
      <c r="G54" s="13">
        <f t="shared" si="2"/>
        <v>0.59518269488499942</v>
      </c>
      <c r="H54" s="3">
        <v>438331</v>
      </c>
      <c r="I54" s="9"/>
    </row>
    <row r="55" spans="1:9" x14ac:dyDescent="0.25">
      <c r="A55" s="11" t="s">
        <v>99</v>
      </c>
      <c r="B55" s="12" t="s">
        <v>100</v>
      </c>
      <c r="C55" s="3">
        <v>54330.7</v>
      </c>
      <c r="D55" s="3">
        <v>16297</v>
      </c>
      <c r="E55" s="3">
        <v>11115</v>
      </c>
      <c r="F55" s="13">
        <f t="shared" si="1"/>
        <v>0.20458046739688612</v>
      </c>
      <c r="G55" s="13">
        <f t="shared" si="2"/>
        <v>0.68202736700006139</v>
      </c>
      <c r="H55" s="3">
        <v>29375</v>
      </c>
      <c r="I55" s="9"/>
    </row>
    <row r="56" spans="1:9" s="10" customFormat="1" x14ac:dyDescent="0.25">
      <c r="A56" s="7" t="s">
        <v>101</v>
      </c>
      <c r="B56" s="8" t="s">
        <v>102</v>
      </c>
      <c r="C56" s="2">
        <v>11800</v>
      </c>
      <c r="D56" s="2">
        <v>16000</v>
      </c>
      <c r="E56" s="2">
        <f t="shared" ref="E56" si="17">SUM(E57:E63)</f>
        <v>10040</v>
      </c>
      <c r="F56" s="9">
        <f t="shared" si="1"/>
        <v>0.85084745762711866</v>
      </c>
      <c r="G56" s="9">
        <f t="shared" si="2"/>
        <v>0.62749999999999995</v>
      </c>
      <c r="H56" s="2">
        <f t="shared" ref="H56" si="18">SUM(H57:H63)</f>
        <v>8360</v>
      </c>
      <c r="I56" s="9">
        <f>H56/E56</f>
        <v>0.83266932270916338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3">
        <v>0</v>
      </c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3">
        <v>0</v>
      </c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3">
        <v>0</v>
      </c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3">
        <v>0</v>
      </c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3">
        <v>0</v>
      </c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3">
        <v>0</v>
      </c>
      <c r="I62" s="9"/>
    </row>
    <row r="63" spans="1:9" x14ac:dyDescent="0.25">
      <c r="A63" s="11" t="s">
        <v>115</v>
      </c>
      <c r="B63" s="12" t="s">
        <v>116</v>
      </c>
      <c r="C63" s="3">
        <v>11800</v>
      </c>
      <c r="D63" s="3">
        <v>16000</v>
      </c>
      <c r="E63" s="3">
        <v>10040</v>
      </c>
      <c r="F63" s="13">
        <f t="shared" si="1"/>
        <v>0.85084745762711866</v>
      </c>
      <c r="G63" s="13">
        <f t="shared" si="2"/>
        <v>0.62749999999999995</v>
      </c>
      <c r="H63" s="3">
        <v>8360</v>
      </c>
      <c r="I63" s="9"/>
    </row>
    <row r="64" spans="1:9" s="10" customFormat="1" x14ac:dyDescent="0.25">
      <c r="A64" s="7" t="s">
        <v>117</v>
      </c>
      <c r="B64" s="8" t="s">
        <v>118</v>
      </c>
      <c r="C64" s="2">
        <v>196251.4</v>
      </c>
      <c r="D64" s="2">
        <f t="shared" ref="D64:E64" si="19">SUM(D65:D69)</f>
        <v>220052</v>
      </c>
      <c r="E64" s="2">
        <f t="shared" si="19"/>
        <v>118349</v>
      </c>
      <c r="F64" s="9">
        <f t="shared" si="1"/>
        <v>0.60304792730141032</v>
      </c>
      <c r="G64" s="9">
        <f t="shared" si="2"/>
        <v>0.53782287822878228</v>
      </c>
      <c r="H64" s="2">
        <f t="shared" ref="H64" si="20">SUM(H65:H69)</f>
        <v>158915</v>
      </c>
      <c r="I64" s="9">
        <f>E64/H65</f>
        <v>7.0403926234384295</v>
      </c>
    </row>
    <row r="65" spans="1:9" x14ac:dyDescent="0.25">
      <c r="A65" s="11" t="s">
        <v>119</v>
      </c>
      <c r="B65" s="12" t="s">
        <v>120</v>
      </c>
      <c r="C65" s="3">
        <v>29567</v>
      </c>
      <c r="D65" s="3">
        <v>29567</v>
      </c>
      <c r="E65" s="3">
        <v>17227</v>
      </c>
      <c r="F65" s="13">
        <f t="shared" si="1"/>
        <v>0.58264281124226336</v>
      </c>
      <c r="G65" s="13">
        <f t="shared" si="2"/>
        <v>0.58264281124226336</v>
      </c>
      <c r="H65" s="3">
        <v>16810</v>
      </c>
      <c r="I65" s="9"/>
    </row>
    <row r="66" spans="1:9" x14ac:dyDescent="0.25">
      <c r="A66" s="11" t="s">
        <v>121</v>
      </c>
      <c r="B66" s="12" t="s">
        <v>122</v>
      </c>
      <c r="C66" s="3"/>
      <c r="D66" s="3"/>
      <c r="E66" s="3"/>
      <c r="F66" s="13"/>
      <c r="G66" s="9"/>
      <c r="H66" s="3">
        <v>0</v>
      </c>
      <c r="I66" s="9"/>
    </row>
    <row r="67" spans="1:9" x14ac:dyDescent="0.25">
      <c r="A67" s="11" t="s">
        <v>123</v>
      </c>
      <c r="B67" s="12" t="s">
        <v>124</v>
      </c>
      <c r="C67" s="3">
        <v>42504</v>
      </c>
      <c r="D67" s="3">
        <v>55504</v>
      </c>
      <c r="E67" s="3">
        <v>33638</v>
      </c>
      <c r="F67" s="13">
        <f t="shared" si="1"/>
        <v>0.79140786749482406</v>
      </c>
      <c r="G67" s="13">
        <f t="shared" si="2"/>
        <v>0.60604641106947243</v>
      </c>
      <c r="H67" s="3">
        <v>43250</v>
      </c>
      <c r="I67" s="9"/>
    </row>
    <row r="68" spans="1:9" x14ac:dyDescent="0.25">
      <c r="A68" s="11" t="s">
        <v>125</v>
      </c>
      <c r="B68" s="12" t="s">
        <v>126</v>
      </c>
      <c r="C68" s="3">
        <v>123680.4</v>
      </c>
      <c r="D68" s="3">
        <v>134481</v>
      </c>
      <c r="E68" s="3">
        <v>67484</v>
      </c>
      <c r="F68" s="13">
        <f t="shared" si="1"/>
        <v>0.54563212926219518</v>
      </c>
      <c r="G68" s="13">
        <f t="shared" si="2"/>
        <v>0.50181066470356406</v>
      </c>
      <c r="H68" s="3">
        <v>98855</v>
      </c>
      <c r="I68" s="9"/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/>
      <c r="F69" s="13"/>
      <c r="G69" s="13">
        <f t="shared" ref="G69:G78" si="21">E69/D69</f>
        <v>0</v>
      </c>
      <c r="H69" s="3">
        <v>0</v>
      </c>
      <c r="I69" s="9"/>
    </row>
    <row r="70" spans="1:9" s="10" customFormat="1" x14ac:dyDescent="0.25">
      <c r="A70" s="7" t="s">
        <v>129</v>
      </c>
      <c r="B70" s="8" t="s">
        <v>130</v>
      </c>
      <c r="C70" s="2">
        <v>385220.7</v>
      </c>
      <c r="D70" s="2">
        <f t="shared" ref="D70:E70" si="22">SUM(D71:D74)</f>
        <v>473664</v>
      </c>
      <c r="E70" s="2">
        <f t="shared" si="22"/>
        <v>287416</v>
      </c>
      <c r="F70" s="9">
        <f t="shared" ref="F70:F78" si="23">E70/C70</f>
        <v>0.7461073613126189</v>
      </c>
      <c r="G70" s="9">
        <f t="shared" si="21"/>
        <v>0.60679300094581812</v>
      </c>
      <c r="H70" s="2">
        <f t="shared" ref="H70" si="24">SUM(H71:H74)</f>
        <v>296226</v>
      </c>
      <c r="I70" s="9">
        <f>E70/H71</f>
        <v>1.5689245768124327</v>
      </c>
    </row>
    <row r="71" spans="1:9" x14ac:dyDescent="0.25">
      <c r="A71" s="11" t="s">
        <v>131</v>
      </c>
      <c r="B71" s="12" t="s">
        <v>132</v>
      </c>
      <c r="C71" s="3">
        <v>230388.6</v>
      </c>
      <c r="D71" s="3">
        <v>345796</v>
      </c>
      <c r="E71" s="3">
        <v>192809</v>
      </c>
      <c r="F71" s="13">
        <f t="shared" si="23"/>
        <v>0.83688602647874066</v>
      </c>
      <c r="G71" s="13">
        <f t="shared" si="21"/>
        <v>0.55758019178937868</v>
      </c>
      <c r="H71" s="3">
        <v>183193</v>
      </c>
      <c r="I71" s="9"/>
    </row>
    <row r="72" spans="1:9" x14ac:dyDescent="0.25">
      <c r="A72" s="11" t="s">
        <v>133</v>
      </c>
      <c r="B72" s="12" t="s">
        <v>134</v>
      </c>
      <c r="C72" s="3">
        <v>0</v>
      </c>
      <c r="D72" s="3"/>
      <c r="E72" s="3"/>
      <c r="F72" s="13"/>
      <c r="G72" s="13"/>
      <c r="H72" s="3">
        <v>0</v>
      </c>
      <c r="I72" s="9"/>
    </row>
    <row r="73" spans="1:9" x14ac:dyDescent="0.25">
      <c r="A73" s="11" t="s">
        <v>135</v>
      </c>
      <c r="B73" s="12" t="s">
        <v>136</v>
      </c>
      <c r="C73" s="3">
        <v>101809.1</v>
      </c>
      <c r="D73" s="3">
        <v>103285</v>
      </c>
      <c r="E73" s="3">
        <v>77560</v>
      </c>
      <c r="F73" s="13">
        <f t="shared" si="23"/>
        <v>0.76181795144049003</v>
      </c>
      <c r="G73" s="13">
        <f t="shared" si="21"/>
        <v>0.75093188749576412</v>
      </c>
      <c r="H73" s="3">
        <v>80666</v>
      </c>
      <c r="I73" s="9"/>
    </row>
    <row r="74" spans="1:9" x14ac:dyDescent="0.25">
      <c r="A74" s="11" t="s">
        <v>137</v>
      </c>
      <c r="B74" s="12" t="s">
        <v>138</v>
      </c>
      <c r="C74" s="3">
        <v>53023</v>
      </c>
      <c r="D74" s="3">
        <v>24583</v>
      </c>
      <c r="E74" s="3">
        <v>17047</v>
      </c>
      <c r="F74" s="13">
        <f t="shared" si="23"/>
        <v>0.32150198970258193</v>
      </c>
      <c r="G74" s="13">
        <f t="shared" si="21"/>
        <v>0.69344669080258714</v>
      </c>
      <c r="H74" s="3">
        <v>32367</v>
      </c>
      <c r="I74" s="9"/>
    </row>
    <row r="75" spans="1:9" s="10" customFormat="1" x14ac:dyDescent="0.25">
      <c r="A75" s="7" t="s">
        <v>139</v>
      </c>
      <c r="B75" s="8" t="s">
        <v>140</v>
      </c>
      <c r="C75" s="2">
        <v>25000</v>
      </c>
      <c r="D75" s="2">
        <f t="shared" ref="D75:E75" si="25">SUM(D76:D78)</f>
        <v>25253</v>
      </c>
      <c r="E75" s="2">
        <f t="shared" si="25"/>
        <v>12534</v>
      </c>
      <c r="F75" s="9">
        <f t="shared" si="23"/>
        <v>0.50136000000000003</v>
      </c>
      <c r="G75" s="9">
        <f t="shared" si="21"/>
        <v>0.49633706886310536</v>
      </c>
      <c r="H75" s="2">
        <f t="shared" ref="H75" si="26">SUM(H76:H78)</f>
        <v>7595</v>
      </c>
      <c r="I75" s="9">
        <f>H75/E75</f>
        <v>0.60595181107387908</v>
      </c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3">
        <v>0</v>
      </c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3">
        <v>0</v>
      </c>
      <c r="I77" s="9"/>
    </row>
    <row r="78" spans="1:9" x14ac:dyDescent="0.25">
      <c r="A78" s="11" t="s">
        <v>145</v>
      </c>
      <c r="B78" s="12" t="s">
        <v>146</v>
      </c>
      <c r="C78" s="3">
        <v>25000</v>
      </c>
      <c r="D78" s="3">
        <v>25253</v>
      </c>
      <c r="E78" s="3">
        <v>12534</v>
      </c>
      <c r="F78" s="13">
        <f t="shared" si="23"/>
        <v>0.50136000000000003</v>
      </c>
      <c r="G78" s="13">
        <f t="shared" si="21"/>
        <v>0.49633706886310536</v>
      </c>
      <c r="H78" s="3">
        <v>7595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7">SUM(E80)</f>
        <v>0</v>
      </c>
      <c r="F79" s="9"/>
      <c r="G79" s="9"/>
      <c r="H79" s="2">
        <f t="shared" ref="H79" si="28">SUM(H80)</f>
        <v>0</v>
      </c>
      <c r="I79" s="2">
        <f>E79-H80</f>
        <v>0</v>
      </c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3">
        <v>0</v>
      </c>
      <c r="I80" s="3">
        <f>E80-H81</f>
        <v>0</v>
      </c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9">SUM(E82:E84)</f>
        <v>0</v>
      </c>
      <c r="F81" s="9"/>
      <c r="G81" s="9"/>
      <c r="H81" s="2">
        <f t="shared" ref="H81" si="30">SUM(H82:H84)</f>
        <v>0</v>
      </c>
      <c r="I81" s="2">
        <f>E81-H82</f>
        <v>0</v>
      </c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3">
        <v>0</v>
      </c>
      <c r="I82" s="3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3">
        <v>0</v>
      </c>
      <c r="I83" s="3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3">
        <v>0</v>
      </c>
      <c r="I84" s="3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2021-10-08T07:00:04Z</cp:lastPrinted>
  <dcterms:created xsi:type="dcterms:W3CDTF">2017-12-11T14:03:53Z</dcterms:created>
  <dcterms:modified xsi:type="dcterms:W3CDTF">2021-10-11T06:17:21Z</dcterms:modified>
</cp:coreProperties>
</file>