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"/>
    </mc:Choice>
  </mc:AlternateContent>
  <xr:revisionPtr revIDLastSave="0" documentId="13_ncr:1_{3D2DD1C5-E924-4D4E-BDF2-45BDE233A647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C32" i="3"/>
  <c r="C31" i="3"/>
  <c r="C22" i="3"/>
  <c r="C16" i="3"/>
  <c r="C13" i="3"/>
  <c r="C9" i="3"/>
  <c r="C7" i="3"/>
  <c r="C6" i="3"/>
  <c r="C5" i="3" s="1"/>
  <c r="C4" i="3" s="1"/>
  <c r="H37" i="3" l="1"/>
  <c r="H32" i="3"/>
  <c r="H31" i="3"/>
  <c r="H22" i="3"/>
  <c r="H16" i="3"/>
  <c r="H13" i="3"/>
  <c r="H9" i="3"/>
  <c r="H7" i="3"/>
  <c r="H6" i="3"/>
  <c r="H5" i="3" s="1"/>
  <c r="H4" i="3" s="1"/>
  <c r="G36" i="3" l="1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F27" i="3" l="1"/>
  <c r="G27" i="3"/>
  <c r="E22" i="3"/>
  <c r="I22" i="3" s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E13" i="3"/>
  <c r="I13" i="3" s="1"/>
  <c r="E16" i="3"/>
  <c r="E37" i="3"/>
  <c r="F32" i="3"/>
  <c r="F22" i="3"/>
  <c r="G13" i="3" l="1"/>
  <c r="F13" i="3"/>
  <c r="E31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<sst xmlns="http://schemas.openxmlformats.org/spreadsheetml/2006/main" count="83" uniqueCount="83">
  <si>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</si>
  <si>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</si>
  <si>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</si>
  <si>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</si>
  <si>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</si>
  <si>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</si>
  <si>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</si>
  <si>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</si>
  <si>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</si>
  <si>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</si>
  <si>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</si>
  <si>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</si>
  <si>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</si>
  <si>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</si>
  <si>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</si>
  <si>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</si>
  <si>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</si>
  <si>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</si>
  <si>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</si>
  <si>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</si>
  <si>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</si>
  <si>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</si>
  <si>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</si>
  <si>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</si>
  <si>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</si>
  <si>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</si>
  <si>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</si>
  <si>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</si>
  <si>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</si>
  <si>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</si>
  <si>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</si>
  <si>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</si>
  <si>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</si>
  <si>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</si>
  <si>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</si>
  <si>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</si>
  <si>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</si>
  <si>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</si>
  <si>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</si>
  <si>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</si>
  <si>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</si>
  <si>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</si>
  <si>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</si>
  <si>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</si>
  <si>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</si>
  <si>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</si>
  <si>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</si>
  <si>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</si>
  <si>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</si>
  <si>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</si>
  <si>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</si>
  <si>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</si>
  <si>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</si>
  <si>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</si>
  <si>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</si>
  <si>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</si>
  <si>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</si>
  <si>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</si>
  <si>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</si>
  <si>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</si>
  <si>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</si>
  <si>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</si>
  <si>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</si>
  <si>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</si>
  <si>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</si>
  <si>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</si>
  <si>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</si>
  <si>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</si>
  <si>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</si>
  <si>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</si>
  <si>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</si>
  <si>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</si>
  <si>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</si>
  <si>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</si>
  <si>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</si>
  <si>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</si>
  <si>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</si>
  <si>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01.02.2023)</t>
  </si>
  <si>
    <t>Фактически исполнено по состоянию на 01.02.2023, тыс. руб.</t>
  </si>
  <si>
    <t xml:space="preserve">Фактически исполнено по состоянию на 01.02.2022, тыс. руб. 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</si>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</sst>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" sqref="G4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77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80</v>
      </c>
      <c r="D3" s="22" t="s">
        <v>76</v>
      </c>
      <c r="E3" s="22" t="s">
        <v>78</v>
      </c>
      <c r="F3" s="22" t="s">
        <v>81</v>
      </c>
      <c r="G3" s="22" t="s">
        <v>82</v>
      </c>
      <c r="H3" s="23" t="s">
        <v>79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12427050</v>
      </c>
      <c r="E4" s="4">
        <f>E5+E31</f>
        <v>410860</v>
      </c>
      <c r="F4" s="5">
        <f>E4/C4</f>
        <v>3.3061748363449092E-2</v>
      </c>
      <c r="G4" s="5">
        <f>E4/D4</f>
        <v>3.3061748363449092E-2</v>
      </c>
      <c r="H4" s="4">
        <f>H5+H31</f>
        <v>500834</v>
      </c>
      <c r="I4" s="5">
        <f>E4/H4</f>
        <v>0.82035165344205863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99071</v>
      </c>
      <c r="F5" s="5">
        <f t="shared" ref="F5:F36" si="0">E5/C5</f>
        <v>1.7218339092708531E-2</v>
      </c>
      <c r="G5" s="5">
        <f t="shared" ref="G5:G36" si="1">E5/D5</f>
        <v>1.7218339092708531E-2</v>
      </c>
      <c r="H5" s="14">
        <f>H6+H22</f>
        <v>254824</v>
      </c>
      <c r="I5" s="5">
        <f t="shared" ref="I5:I41" si="2">E5/H5</f>
        <v>0.38878206134430038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44340</v>
      </c>
      <c r="F6" s="5">
        <f t="shared" si="0"/>
        <v>8.4041147182508224E-3</v>
      </c>
      <c r="G6" s="5">
        <f t="shared" si="1"/>
        <v>8.4041147182508224E-3</v>
      </c>
      <c r="H6" s="15">
        <f>H7+H9+H11+H13+H16+H20+H21</f>
        <v>233208</v>
      </c>
      <c r="I6" s="5">
        <f t="shared" si="2"/>
        <v>0.19013069877534219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14668</v>
      </c>
      <c r="F7" s="5">
        <f t="shared" si="0"/>
        <v>4.67419121801431E-3</v>
      </c>
      <c r="G7" s="5">
        <f t="shared" si="1"/>
        <v>4.67419121801431E-3</v>
      </c>
      <c r="H7" s="14">
        <f>H8</f>
        <v>144265</v>
      </c>
      <c r="I7" s="5">
        <f t="shared" si="2"/>
        <v>0.1016740027033584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14668</v>
      </c>
      <c r="F8" s="20">
        <f t="shared" si="0"/>
        <v>4.67419121801431E-3</v>
      </c>
      <c r="G8" s="5">
        <f t="shared" si="1"/>
        <v>4.67419121801431E-3</v>
      </c>
      <c r="H8" s="9">
        <v>144265</v>
      </c>
      <c r="I8" s="5">
        <f t="shared" si="2"/>
        <v>0.1016740027033584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2708</v>
      </c>
      <c r="F9" s="5">
        <f t="shared" si="0"/>
        <v>3.7866711413149873E-2</v>
      </c>
      <c r="G9" s="5">
        <f t="shared" si="1"/>
        <v>3.7866711413149873E-2</v>
      </c>
      <c r="H9" s="4">
        <f>H10</f>
        <v>5748</v>
      </c>
      <c r="I9" s="5">
        <f t="shared" si="2"/>
        <v>0.47112038970076547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2708</v>
      </c>
      <c r="F10" s="20">
        <f t="shared" si="0"/>
        <v>3.7866711413149873E-2</v>
      </c>
      <c r="G10" s="5">
        <f t="shared" si="1"/>
        <v>3.7866711413149873E-2</v>
      </c>
      <c r="H10" s="8">
        <v>5748</v>
      </c>
      <c r="I10" s="5">
        <f t="shared" si="2"/>
        <v>0.47112038970076547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13300</v>
      </c>
      <c r="F11" s="5">
        <f t="shared" si="0"/>
        <v>1.2679333925035584E-2</v>
      </c>
      <c r="G11" s="5">
        <f t="shared" si="1"/>
        <v>1.2679333925035584E-2</v>
      </c>
      <c r="H11" s="4">
        <v>32958</v>
      </c>
      <c r="I11" s="5">
        <f t="shared" si="2"/>
        <v>0.40354390436312881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20172</v>
      </c>
      <c r="F12" s="20">
        <f t="shared" si="0"/>
        <v>2.1432965669217048E-2</v>
      </c>
      <c r="G12" s="5">
        <f t="shared" si="1"/>
        <v>2.1432965669217048E-2</v>
      </c>
      <c r="H12" s="9">
        <v>25668</v>
      </c>
      <c r="I12" s="5">
        <f t="shared" si="2"/>
        <v>0.78588125292192612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10940</v>
      </c>
      <c r="F13" s="20">
        <f t="shared" si="0"/>
        <v>1.1356381736363778E-2</v>
      </c>
      <c r="G13" s="5">
        <f t="shared" si="1"/>
        <v>1.1356381736363778E-2</v>
      </c>
      <c r="H13" s="4">
        <f t="shared" ref="H13" si="4">SUM(H14:H15)</f>
        <v>47098</v>
      </c>
      <c r="I13" s="5">
        <f t="shared" si="2"/>
        <v>0.23228162554673235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5208</v>
      </c>
      <c r="F14" s="20">
        <f t="shared" si="0"/>
        <v>2.608421274059531E-2</v>
      </c>
      <c r="G14" s="5">
        <f t="shared" si="1"/>
        <v>2.608421274059531E-2</v>
      </c>
      <c r="H14" s="9">
        <v>4510</v>
      </c>
      <c r="I14" s="5">
        <f t="shared" si="2"/>
        <v>1.1547671840354767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5732</v>
      </c>
      <c r="F15" s="20">
        <f t="shared" si="0"/>
        <v>7.5058205464635435E-3</v>
      </c>
      <c r="G15" s="5">
        <f t="shared" si="1"/>
        <v>7.5058205464635435E-3</v>
      </c>
      <c r="H15" s="8">
        <v>42588</v>
      </c>
      <c r="I15" s="5">
        <f t="shared" si="2"/>
        <v>0.13459190382267305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2724</v>
      </c>
      <c r="F20" s="5">
        <f t="shared" si="0"/>
        <v>5.0347478929469169E-2</v>
      </c>
      <c r="G20" s="5">
        <f t="shared" si="1"/>
        <v>5.0347478929469169E-2</v>
      </c>
      <c r="H20" s="10">
        <v>3139</v>
      </c>
      <c r="I20" s="5">
        <f t="shared" si="2"/>
        <v>0.86779229053838802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54731</v>
      </c>
      <c r="F22" s="5">
        <f t="shared" si="0"/>
        <v>0.11454313339751371</v>
      </c>
      <c r="G22" s="5">
        <f t="shared" si="1"/>
        <v>0.11454313339751371</v>
      </c>
      <c r="H22" s="15">
        <f>H23+H24+H25+H26+H27+H28+H29</f>
        <v>21616</v>
      </c>
      <c r="I22" s="5">
        <f t="shared" si="2"/>
        <v>2.5319670614359735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16307</v>
      </c>
      <c r="F23" s="5">
        <f t="shared" si="0"/>
        <v>3.9048581444799911E-2</v>
      </c>
      <c r="G23" s="5">
        <f t="shared" si="1"/>
        <v>3.9048581444799911E-2</v>
      </c>
      <c r="H23" s="10">
        <v>17554</v>
      </c>
      <c r="I23" s="5">
        <f t="shared" si="2"/>
        <v>0.92896205992936087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-16</v>
      </c>
      <c r="F24" s="5">
        <f t="shared" si="0"/>
        <v>-7.608178792201617E-3</v>
      </c>
      <c r="G24" s="5">
        <f t="shared" si="1"/>
        <v>-7.608178792201617E-3</v>
      </c>
      <c r="H24" s="10">
        <v>36</v>
      </c>
      <c r="I24" s="5">
        <f t="shared" si="2"/>
        <v>-0.44444444444444442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4097</v>
      </c>
      <c r="F25" s="5">
        <f t="shared" si="0"/>
        <v>0.73004276550249469</v>
      </c>
      <c r="G25" s="5">
        <f t="shared" si="1"/>
        <v>0.73004276550249469</v>
      </c>
      <c r="H25" s="10">
        <v>465</v>
      </c>
      <c r="I25" s="5">
        <f t="shared" si="2"/>
        <v>8.8107526881720428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4242</v>
      </c>
      <c r="F26" s="5">
        <f t="shared" si="0"/>
        <v>0.12905777480300587</v>
      </c>
      <c r="G26" s="5">
        <f t="shared" si="1"/>
        <v>0.12905777480300587</v>
      </c>
      <c r="H26" s="10">
        <v>3064</v>
      </c>
      <c r="I26" s="5">
        <f t="shared" si="2"/>
        <v>1.3844647519582245</v>
      </c>
    </row>
    <row r="27" spans="1:9" ht="27" customHeight="1" x14ac:dyDescent="0.3">
      <c r="A27" s="6" t="s">
        <v>42</v>
      </c>
      <c r="B27" s="3" t="s">
        <v>43</v>
      </c>
      <c r="C27" s="14">
        <v>19628</v>
      </c>
      <c r="D27" s="14">
        <v>19628</v>
      </c>
      <c r="E27" s="10">
        <v>30101</v>
      </c>
      <c r="F27" s="24">
        <f t="shared" si="0"/>
        <v>1.533574485428979</v>
      </c>
      <c r="G27" s="24">
        <f t="shared" si="1"/>
        <v>1.533574485428979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/>
      <c r="D28" s="14"/>
      <c r="E28" s="10"/>
      <c r="F28" s="5"/>
      <c r="G28" s="5"/>
      <c r="H28" s="10">
        <v>446</v>
      </c>
      <c r="I28" s="5">
        <f t="shared" si="2"/>
        <v>0</v>
      </c>
    </row>
    <row r="29" spans="1:9" x14ac:dyDescent="0.3">
      <c r="A29" s="6" t="s">
        <v>46</v>
      </c>
      <c r="B29" s="11" t="s">
        <v>47</v>
      </c>
      <c r="C29" s="18"/>
      <c r="D29" s="18"/>
      <c r="E29" s="10"/>
      <c r="F29" s="5"/>
      <c r="G29" s="5"/>
      <c r="H29" s="10">
        <v>51</v>
      </c>
      <c r="I29" s="5">
        <f t="shared" si="2"/>
        <v>0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6673243</v>
      </c>
      <c r="E31" s="10">
        <f>E32+E37+E39+E40+E41</f>
        <v>311789</v>
      </c>
      <c r="F31" s="5">
        <f t="shared" si="0"/>
        <v>4.6722260825808382E-2</v>
      </c>
      <c r="G31" s="5">
        <f t="shared" si="1"/>
        <v>4.6722260825808382E-2</v>
      </c>
      <c r="H31" s="10">
        <f>H32+H37+H39+H40+H41</f>
        <v>246010</v>
      </c>
      <c r="I31" s="5">
        <f t="shared" si="2"/>
        <v>1.2673834396975732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6673243</v>
      </c>
      <c r="E32" s="10">
        <f t="shared" ref="E32" si="7">E33+E34+E35+E36</f>
        <v>321868</v>
      </c>
      <c r="F32" s="5">
        <f t="shared" si="0"/>
        <v>4.8232620931082534E-2</v>
      </c>
      <c r="G32" s="5">
        <f t="shared" si="1"/>
        <v>4.8232620931082534E-2</v>
      </c>
      <c r="H32" s="10">
        <f t="shared" ref="H32" si="8">H33+H34+H35+H36</f>
        <v>281987</v>
      </c>
      <c r="I32" s="5">
        <f t="shared" si="2"/>
        <v>1.1414285055694058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274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3067110</v>
      </c>
      <c r="E34" s="9">
        <v>36240</v>
      </c>
      <c r="F34" s="20">
        <f t="shared" si="0"/>
        <v>1.1815683167542083E-2</v>
      </c>
      <c r="G34" s="20">
        <f t="shared" si="1"/>
        <v>1.1815683167542083E-2</v>
      </c>
      <c r="H34" s="9"/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285628</v>
      </c>
      <c r="F35" s="20">
        <f t="shared" si="0"/>
        <v>7.9327162751660615E-2</v>
      </c>
      <c r="G35" s="20">
        <f t="shared" si="1"/>
        <v>7.9327162751660615E-2</v>
      </c>
      <c r="H35" s="9">
        <v>281713</v>
      </c>
      <c r="I35" s="5">
        <f t="shared" si="2"/>
        <v>1.0138971222485296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5500</v>
      </c>
      <c r="E36" s="9"/>
      <c r="F36" s="20">
        <f t="shared" si="0"/>
        <v>0</v>
      </c>
      <c r="G36" s="20">
        <f t="shared" si="1"/>
        <v>0</v>
      </c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14365</v>
      </c>
      <c r="F40" s="5"/>
      <c r="G40" s="5"/>
      <c r="H40" s="10">
        <v>22570</v>
      </c>
      <c r="I40" s="5">
        <f t="shared" si="2"/>
        <v>0.63646433318564466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-24444</v>
      </c>
      <c r="F41" s="5"/>
      <c r="G41" s="5"/>
      <c r="H41" s="10">
        <v>-58547</v>
      </c>
      <c r="I41" s="5">
        <f t="shared" si="2"/>
        <v>0.41751071788477634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2023-03-03T07:33:23Z</cp:lastPrinted>
  <dcterms:created xsi:type="dcterms:W3CDTF">2017-12-11T14:03:53Z</dcterms:created>
  <dcterms:modified xsi:type="dcterms:W3CDTF">2023-03-03T08:09:46Z</dcterms:modified>
</cp:coreProperties>
</file>