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"/>
    </mc:Choice>
  </mc:AlternateContent>
  <xr:revisionPtr revIDLastSave="0" documentId="13_ncr:1_{63BCE4BA-06A4-47F3-998D-B8ACFCC69A26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s="1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<sst xmlns="http://schemas.openxmlformats.org/spreadsheetml/2006/main" count="171" uniqueCount="171">
  <si>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</si>
  <si>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</si>
  <si>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</si>
  <si>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</si>
  <si>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</si>
  <si>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</si>
  <si>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</si>
  <si>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</si>
  <si>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</si>
  <si>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</si>
  <si>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</si>
  <si>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</si>
  <si>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</si>
  <si>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</si>
  <si>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</si>
  <si>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</si>
  <si>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</si>
  <si>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</si>
  <si>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</si>
  <si>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</si>
  <si>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</si>
  <si>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</si>
  <si>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</si>
  <si>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</si>
  <si>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</si>
  <si>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</si>
  <si>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</si>
  <si>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</si>
  <si>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</si>
  <si>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</si>
  <si>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</si>
  <si>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</si>
  <si>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</si>
  <si>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</si>
  <si>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</si>
  <si>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</si>
  <si>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</si>
  <si>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</si>
  <si>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</si>
  <si>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</si>
  <si>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</si>
  <si>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</si>
  <si>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</si>
  <si>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</si>
  <si>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</si>
  <si>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</si>
  <si>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</si>
  <si>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</si>
  <si>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</si>
  <si>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</si>
  <si>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</si>
  <si>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</si>
  <si>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</si>
  <si>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</si>
  <si>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</si>
  <si>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</si>
  <si>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</si>
  <si>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</si>
  <si>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</si>
  <si>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</si>
  <si>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</si>
  <si>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</si>
  <si>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</si>
  <si>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</si>
  <si>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</si>
  <si>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</si>
  <si>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</si>
  <si>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</si>
  <si>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</si>
  <si>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</si>
  <si>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</si>
  <si>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</si>
  <si>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</si>
  <si>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</si>
  <si>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</si>
  <si>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</si>
  <si>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</si>
  <si>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</si>
  <si>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</si>
  <si>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</si>
  <si>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</si>
  <si>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</si>
  <si>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</si>
  <si>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</si>
  <si>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</si>
  <si>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</si>
  <si>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</si>
  <si>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</si>
  <si>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</si>
  <si>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</si>
  <si>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</si>
  <si>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</si>
  <si>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</si>
  <si>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</si>
  <si>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</si>
  <si>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</si>
  <si>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</si>
  <si>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</si>
  <si>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</si>
  <si>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</si>
  <si>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</si>
  <si>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</si>
  <si>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</si>
  <si>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</si>
  <si>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</si>
  <si>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</si>
  <si>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</si>
  <si>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</si>
  <si>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</si>
  <si>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</si>
  <si>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</si>
  <si>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</si>
  <si>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</si>
  <si>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</si>
  <si>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</si>
  <si>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</si>
  <si>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</si>
  <si>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</si>
  <si>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</si>
  <si>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</si>
  <si>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</si>
  <si>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</si>
  <si>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</si>
  <si>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</si>
  <si>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</si>
  <si>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</si>
  <si>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</si>
  <si>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</si>
  <si>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</si>
  <si>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</si>
  <si>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</si>
  <si>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</si>
  <si>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</si>
  <si>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</si>
  <si>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</si>
  <si>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</si>
  <si>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</si>
  <si>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</si>
  <si>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</si>
  <si>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</si>
  <si>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</si>
  <si>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</si>
  <si>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</si>
  <si>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</si>
  <si>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</si>
  <si>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</si>
  <si>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</si>
  <si>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</si>
  <si>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</si>
  <si>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</si>
  <si>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</si>
  <si>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</si>
  <si>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</si>
  <si>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</si>
  <si>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</si>
  <si>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</si>
  <si>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</si>
  <si>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</si>
  <si>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</si>
  <si>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</si>
  <si>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</si>
  <si>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</si>
  <si>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</si>
  <si>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</si>
  <si>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01.02.2023)</t>
  </si>
  <si>
    <t>Годовые бюджетные назначения в соответствии с отчетом об исполнении бюджета городского округа Щёлково на 2023 год, тыс. руб.</t>
  </si>
  <si>
    <t>Фактически исполнено по состоянию на 01.02.2023,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</si>
  <si>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</si>
  <si>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</si>
  <si>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</si>
  <si>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Фактически исполнено по состоянию на 01.02.2022,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</si>
</sst>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H14" sqref="H14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164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168</v>
      </c>
      <c r="D3" s="1" t="s">
        <v>165</v>
      </c>
      <c r="E3" s="1" t="s">
        <v>166</v>
      </c>
      <c r="F3" s="1" t="s">
        <v>169</v>
      </c>
      <c r="G3" s="1" t="s">
        <v>167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13818892</v>
      </c>
      <c r="E4" s="2">
        <f>E5+E16+E19+E23+E34+E40+E44+E53+E56+E64+E70+E75+E79+E81</f>
        <v>759128</v>
      </c>
      <c r="F4" s="9">
        <f>E4/C4</f>
        <v>5.5102586401566539E-2</v>
      </c>
      <c r="G4" s="9">
        <f>E4/D4</f>
        <v>5.4934071414698082E-2</v>
      </c>
      <c r="H4" s="2">
        <f>H5+H16+H19+H23+H34+H40+H44+H53+H56+H64+H70+H75+H79+H81</f>
        <v>531868</v>
      </c>
      <c r="I4" s="9">
        <f>E4/H4</f>
        <v>1.4272864695751577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2003440</v>
      </c>
      <c r="E5" s="2">
        <f t="shared" si="0"/>
        <v>59327</v>
      </c>
      <c r="F5" s="9">
        <f t="shared" ref="F5:F68" si="1">E5/C5</f>
        <v>2.9613379355440915E-2</v>
      </c>
      <c r="G5" s="9">
        <f t="shared" ref="G5:G68" si="2">E5/D5</f>
        <v>2.9612566385816396E-2</v>
      </c>
      <c r="H5" s="2">
        <f t="shared" ref="H5" si="3">SUM(H6:H15)</f>
        <v>24814</v>
      </c>
      <c r="I5" s="9">
        <f t="shared" ref="I5:I64" si="4">E5/H5</f>
        <v>2.3908680583541551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46</v>
      </c>
      <c r="F6" s="13">
        <f t="shared" si="1"/>
        <v>1.1994784876140809E-2</v>
      </c>
      <c r="G6" s="13">
        <f t="shared" si="2"/>
        <v>1.1994784876140809E-2</v>
      </c>
      <c r="H6" s="3">
        <v>14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23374</v>
      </c>
      <c r="E7" s="3">
        <v>166</v>
      </c>
      <c r="F7" s="13">
        <f t="shared" si="1"/>
        <v>7.1019081030204503E-3</v>
      </c>
      <c r="G7" s="13">
        <f t="shared" si="2"/>
        <v>7.1019081030204503E-3</v>
      </c>
      <c r="H7" s="3">
        <v>255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449420</v>
      </c>
      <c r="E8" s="3">
        <v>7440</v>
      </c>
      <c r="F8" s="13">
        <f t="shared" si="1"/>
        <v>1.6478040353480543E-2</v>
      </c>
      <c r="G8" s="13">
        <f t="shared" si="2"/>
        <v>1.6554670464153799E-2</v>
      </c>
      <c r="H8" s="3">
        <v>6125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1423</v>
      </c>
      <c r="F10" s="13">
        <f t="shared" si="1"/>
        <v>1.5702242231638418E-2</v>
      </c>
      <c r="G10" s="13">
        <f t="shared" si="2"/>
        <v>1.5702242231638418E-2</v>
      </c>
      <c r="H10" s="3">
        <v>767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1435187</v>
      </c>
      <c r="E15" s="3">
        <v>50252</v>
      </c>
      <c r="F15" s="13">
        <f t="shared" si="1"/>
        <v>3.5066662386726975E-2</v>
      </c>
      <c r="G15" s="13">
        <f t="shared" si="2"/>
        <v>3.5014252498106517E-2</v>
      </c>
      <c r="H15" s="3">
        <v>17653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154834</v>
      </c>
      <c r="E19" s="2">
        <f t="shared" si="7"/>
        <v>2799</v>
      </c>
      <c r="F19" s="9">
        <f t="shared" si="1"/>
        <v>1.8077424855006005E-2</v>
      </c>
      <c r="G19" s="9">
        <f t="shared" si="2"/>
        <v>1.8077424855006005E-2</v>
      </c>
      <c r="H19" s="2">
        <f t="shared" ref="H19" si="8">SUM(H20:H22)</f>
        <v>2035</v>
      </c>
      <c r="I19" s="9">
        <f t="shared" si="4"/>
        <v>1.3754299754299755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88</v>
      </c>
      <c r="F20" s="13">
        <f t="shared" si="1"/>
        <v>9.8876404494382016E-3</v>
      </c>
      <c r="G20" s="13">
        <f t="shared" si="2"/>
        <v>9.8876404494382016E-3</v>
      </c>
      <c r="H20" s="3">
        <v>77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92039</v>
      </c>
      <c r="E21" s="3">
        <v>2018</v>
      </c>
      <c r="F21" s="13"/>
      <c r="G21" s="13">
        <f t="shared" si="2"/>
        <v>2.1925488108301916E-2</v>
      </c>
      <c r="H21" s="3">
        <v>1365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693</v>
      </c>
      <c r="F22" s="13">
        <f t="shared" si="1"/>
        <v>1.2858335652657945E-2</v>
      </c>
      <c r="G22" s="13">
        <f t="shared" si="2"/>
        <v>1.2858335652657945E-2</v>
      </c>
      <c r="H22" s="3">
        <v>593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862800</v>
      </c>
      <c r="E23" s="2">
        <f t="shared" si="9"/>
        <v>33795</v>
      </c>
      <c r="F23" s="9">
        <f t="shared" si="1"/>
        <v>3.9150970172509868E-2</v>
      </c>
      <c r="G23" s="9">
        <f t="shared" si="2"/>
        <v>3.9168984700973575E-2</v>
      </c>
      <c r="H23" s="2">
        <f t="shared" ref="H23" si="10">SUM(H24:H33)</f>
        <v>28719</v>
      </c>
      <c r="I23" s="9">
        <f t="shared" si="4"/>
        <v>1.1767471012221875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6165</v>
      </c>
      <c r="E27" s="3"/>
      <c r="F27" s="13">
        <f t="shared" si="1"/>
        <v>0</v>
      </c>
      <c r="G27" s="13">
        <f t="shared" si="2"/>
        <v>0</v>
      </c>
      <c r="H27" s="3"/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31212</v>
      </c>
      <c r="E28" s="3"/>
      <c r="F28" s="13"/>
      <c r="G28" s="13">
        <f t="shared" si="2"/>
        <v>0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2000</v>
      </c>
      <c r="E30" s="3"/>
      <c r="F30" s="13">
        <f>E30/C30</f>
        <v>0</v>
      </c>
      <c r="G30" s="13">
        <f t="shared" si="2"/>
        <v>0</v>
      </c>
      <c r="H30" s="3">
        <v>480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772476</v>
      </c>
      <c r="E31" s="3">
        <v>32799</v>
      </c>
      <c r="F31" s="13">
        <f t="shared" si="1"/>
        <v>4.2459571559504763E-2</v>
      </c>
      <c r="G31" s="13">
        <f t="shared" si="2"/>
        <v>4.2459571559504763E-2</v>
      </c>
      <c r="H31" s="3">
        <v>27584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50947</v>
      </c>
      <c r="E33" s="3">
        <v>996</v>
      </c>
      <c r="F33" s="13">
        <f t="shared" si="1"/>
        <v>1.9512577384217539E-2</v>
      </c>
      <c r="G33" s="13">
        <f t="shared" si="2"/>
        <v>1.9549728148860579E-2</v>
      </c>
      <c r="H33" s="3">
        <v>655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1995652</v>
      </c>
      <c r="E34" s="2">
        <f t="shared" si="11"/>
        <v>135507</v>
      </c>
      <c r="F34" s="9">
        <f t="shared" si="1"/>
        <v>6.744540936999785E-2</v>
      </c>
      <c r="G34" s="9">
        <f t="shared" si="2"/>
        <v>6.7901117028419791E-2</v>
      </c>
      <c r="H34" s="2">
        <f t="shared" ref="H34" si="12">SUM(H35:H39)</f>
        <v>35077</v>
      </c>
      <c r="I34" s="9">
        <f t="shared" si="4"/>
        <v>3.8631296861191093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56529</v>
      </c>
      <c r="E35" s="3">
        <v>5115</v>
      </c>
      <c r="F35" s="13">
        <f t="shared" si="1"/>
        <v>7.3058904187853504E-2</v>
      </c>
      <c r="G35" s="13">
        <f t="shared" si="2"/>
        <v>9.0484530064214821E-2</v>
      </c>
      <c r="H35" s="3">
        <v>4620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463212</v>
      </c>
      <c r="E36" s="3"/>
      <c r="F36" s="13">
        <f t="shared" si="1"/>
        <v>0</v>
      </c>
      <c r="G36" s="13">
        <f t="shared" si="2"/>
        <v>0</v>
      </c>
      <c r="H36" s="3">
        <v>2521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1475911</v>
      </c>
      <c r="E37" s="3">
        <v>130392</v>
      </c>
      <c r="F37" s="13">
        <f t="shared" si="1"/>
        <v>8.8346730699391293E-2</v>
      </c>
      <c r="G37" s="13">
        <f t="shared" si="2"/>
        <v>8.8346790558509289E-2</v>
      </c>
      <c r="H37" s="3">
        <v>27936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0</v>
      </c>
      <c r="F40" s="13">
        <f t="shared" si="1"/>
        <v>0</v>
      </c>
      <c r="G40" s="9">
        <f t="shared" si="2"/>
        <v>0</v>
      </c>
      <c r="H40" s="2">
        <f>SUM(H41:H43)</f>
        <v>497</v>
      </c>
      <c r="I40" s="9">
        <f t="shared" si="4"/>
        <v>0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/>
      <c r="F42" s="13">
        <f t="shared" si="1"/>
        <v>0</v>
      </c>
      <c r="G42" s="13">
        <f t="shared" si="2"/>
        <v>0</v>
      </c>
      <c r="H42" s="3"/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/>
      <c r="F43" s="13"/>
      <c r="G43" s="13">
        <f t="shared" si="2"/>
        <v>0</v>
      </c>
      <c r="H43" s="3">
        <v>497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7435419</v>
      </c>
      <c r="E44" s="2">
        <f>SUM(E45:E52)</f>
        <v>440601</v>
      </c>
      <c r="F44" s="9">
        <f t="shared" si="1"/>
        <v>5.9705025861730196E-2</v>
      </c>
      <c r="G44" s="9">
        <f t="shared" si="2"/>
        <v>5.9257050611404682E-2</v>
      </c>
      <c r="H44" s="2">
        <f t="shared" ref="H44" si="14">SUM(H45:H52)</f>
        <v>367657</v>
      </c>
      <c r="I44" s="9">
        <f t="shared" si="4"/>
        <v>1.198402315201397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2405986</v>
      </c>
      <c r="E45" s="3">
        <v>165664</v>
      </c>
      <c r="F45" s="13">
        <f>E44/C45</f>
        <v>0.1879363560050776</v>
      </c>
      <c r="G45" s="13">
        <f>E44/D45</f>
        <v>0.18312700073899016</v>
      </c>
      <c r="H45" s="3">
        <v>149056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4226262</v>
      </c>
      <c r="E46" s="3">
        <v>221357</v>
      </c>
      <c r="F46" s="13">
        <f>E45/C46</f>
        <v>3.8550071997490561E-2</v>
      </c>
      <c r="G46" s="13">
        <f>E45/D46</f>
        <v>3.9198705617399014E-2</v>
      </c>
      <c r="H46" s="3">
        <v>169773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681917</v>
      </c>
      <c r="E47" s="3">
        <v>50930</v>
      </c>
      <c r="F47" s="13">
        <f>E46/C47</f>
        <v>0.35364215134159299</v>
      </c>
      <c r="G47" s="13">
        <f>E46/D47</f>
        <v>0.32460988654044409</v>
      </c>
      <c r="H47" s="3">
        <v>46204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2105</v>
      </c>
      <c r="F51" s="13">
        <f t="shared" si="1"/>
        <v>5.3514681581288928E-2</v>
      </c>
      <c r="G51" s="13">
        <f t="shared" si="2"/>
        <v>5.3514681581288928E-2</v>
      </c>
      <c r="H51" s="3">
        <v>1688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545</v>
      </c>
      <c r="F52" s="13">
        <f t="shared" si="1"/>
        <v>7.509783387532382E-3</v>
      </c>
      <c r="G52" s="13">
        <f t="shared" si="2"/>
        <v>6.6529132435698681E-3</v>
      </c>
      <c r="H52" s="3">
        <v>936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684054</v>
      </c>
      <c r="D53" s="2">
        <f t="shared" si="15"/>
        <v>684054</v>
      </c>
      <c r="E53" s="2">
        <f t="shared" si="15"/>
        <v>50131</v>
      </c>
      <c r="F53" s="9">
        <f t="shared" si="1"/>
        <v>7.3285150002777563E-2</v>
      </c>
      <c r="G53" s="9">
        <f t="shared" si="2"/>
        <v>7.3285150002777563E-2</v>
      </c>
      <c r="H53" s="2">
        <f t="shared" ref="H53" si="16">SUM(H54:H55)</f>
        <v>44675</v>
      </c>
      <c r="I53" s="9">
        <f t="shared" si="4"/>
        <v>1.1221264689423616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664157</v>
      </c>
      <c r="E54" s="3">
        <v>50021</v>
      </c>
      <c r="F54" s="13">
        <f t="shared" si="1"/>
        <v>7.5315023405610415E-2</v>
      </c>
      <c r="G54" s="13">
        <f t="shared" si="2"/>
        <v>7.5315023405610415E-2</v>
      </c>
      <c r="H54" s="3">
        <v>44304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110</v>
      </c>
      <c r="F55" s="13">
        <f t="shared" si="1"/>
        <v>5.5284716288887771E-3</v>
      </c>
      <c r="G55" s="13">
        <f t="shared" si="2"/>
        <v>5.5284716288887771E-3</v>
      </c>
      <c r="H55" s="3">
        <v>371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4320</v>
      </c>
      <c r="D56" s="2">
        <f t="shared" si="17"/>
        <v>4320</v>
      </c>
      <c r="E56" s="2">
        <f t="shared" si="17"/>
        <v>0</v>
      </c>
      <c r="F56" s="9"/>
      <c r="G56" s="13">
        <f t="shared" si="2"/>
        <v>0</v>
      </c>
      <c r="H56" s="2">
        <f t="shared" ref="H56" si="18">SUM(H57:H63)</f>
        <v>0</v>
      </c>
      <c r="I56" s="9" t="e">
        <f t="shared" si="4"/>
        <v>#DIV/0!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/>
      <c r="F63" s="13"/>
      <c r="G63" s="13">
        <f t="shared" si="2"/>
        <v>0</v>
      </c>
      <c r="H63" s="3"/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218400</v>
      </c>
      <c r="D64" s="2">
        <f t="shared" si="19"/>
        <v>218400</v>
      </c>
      <c r="E64" s="2">
        <f t="shared" si="19"/>
        <v>3728</v>
      </c>
      <c r="F64" s="9">
        <f t="shared" si="1"/>
        <v>1.706959706959707E-2</v>
      </c>
      <c r="G64" s="9">
        <f t="shared" si="2"/>
        <v>1.706959706959707E-2</v>
      </c>
      <c r="H64" s="2">
        <f t="shared" ref="H64" si="20">SUM(H65:H69)</f>
        <v>0</v>
      </c>
      <c r="I64" s="9" t="e">
        <f t="shared" si="4"/>
        <v>#DIV/0!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/>
      <c r="F65" s="13">
        <f t="shared" si="1"/>
        <v>0</v>
      </c>
      <c r="G65" s="13">
        <f t="shared" si="2"/>
        <v>0</v>
      </c>
      <c r="H65" s="3"/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/>
      <c r="F67" s="13">
        <f t="shared" si="1"/>
        <v>0</v>
      </c>
      <c r="G67" s="13">
        <f t="shared" si="2"/>
        <v>0</v>
      </c>
      <c r="H67" s="3"/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170161</v>
      </c>
      <c r="E68" s="3">
        <v>3728</v>
      </c>
      <c r="F68" s="13">
        <f t="shared" si="1"/>
        <v>2.1908662972126399E-2</v>
      </c>
      <c r="G68" s="13">
        <f t="shared" si="2"/>
        <v>2.1908662972126399E-2</v>
      </c>
      <c r="H68" s="3"/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/>
      <c r="F69" s="13">
        <f t="shared" ref="F69" si="21">E69/C69</f>
        <v>0</v>
      </c>
      <c r="G69" s="13">
        <f t="shared" ref="G69:G78" si="22">E69/D69</f>
        <v>0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3">SUM(C71:C74)</f>
        <v>429730</v>
      </c>
      <c r="D70" s="2">
        <f t="shared" si="23"/>
        <v>429730</v>
      </c>
      <c r="E70" s="2">
        <f t="shared" si="23"/>
        <v>32745</v>
      </c>
      <c r="F70" s="9">
        <f t="shared" ref="F70:F78" si="24">E70/C70</f>
        <v>7.6199008679868757E-2</v>
      </c>
      <c r="G70" s="9">
        <f t="shared" si="22"/>
        <v>7.6199008679868757E-2</v>
      </c>
      <c r="H70" s="2">
        <f t="shared" ref="H70" si="25">SUM(H71:H74)</f>
        <v>28394</v>
      </c>
      <c r="I70" s="9">
        <f t="shared" ref="I70:I75" si="26">E70/H70</f>
        <v>1.1532365992815383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292384</v>
      </c>
      <c r="E71" s="3">
        <v>23431</v>
      </c>
      <c r="F71" s="13">
        <f t="shared" si="24"/>
        <v>8.0137764036335782E-2</v>
      </c>
      <c r="G71" s="13">
        <f t="shared" si="22"/>
        <v>8.0137764036335782E-2</v>
      </c>
      <c r="H71" s="3">
        <v>19268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111546</v>
      </c>
      <c r="E73" s="3">
        <v>8904</v>
      </c>
      <c r="F73" s="13">
        <f t="shared" si="24"/>
        <v>7.9823570544887312E-2</v>
      </c>
      <c r="G73" s="13">
        <f t="shared" si="22"/>
        <v>7.9823570544887312E-2</v>
      </c>
      <c r="H73" s="3">
        <v>8652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25800</v>
      </c>
      <c r="E74" s="3">
        <v>410</v>
      </c>
      <c r="F74" s="13">
        <f t="shared" si="24"/>
        <v>1.5891472868217054E-2</v>
      </c>
      <c r="G74" s="13">
        <f t="shared" si="22"/>
        <v>1.5891472868217054E-2</v>
      </c>
      <c r="H74" s="3">
        <v>474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7">SUM(C76:C78)</f>
        <v>23300</v>
      </c>
      <c r="D75" s="2">
        <f t="shared" si="27"/>
        <v>23300</v>
      </c>
      <c r="E75" s="2">
        <f t="shared" si="27"/>
        <v>495</v>
      </c>
      <c r="F75" s="9">
        <f t="shared" si="24"/>
        <v>2.1244635193133046E-2</v>
      </c>
      <c r="G75" s="9">
        <f t="shared" si="22"/>
        <v>2.1244635193133046E-2</v>
      </c>
      <c r="H75" s="2">
        <f t="shared" ref="H75" si="28">SUM(H76:H78)</f>
        <v>0</v>
      </c>
      <c r="I75" s="9" t="e">
        <f t="shared" si="26"/>
        <v>#DIV/0!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495</v>
      </c>
      <c r="F78" s="13">
        <f t="shared" si="24"/>
        <v>2.1244635193133046E-2</v>
      </c>
      <c r="G78" s="13">
        <f t="shared" si="22"/>
        <v>2.1244635193133046E-2</v>
      </c>
      <c r="H78" s="3"/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9">SUM(E80)</f>
        <v>0</v>
      </c>
      <c r="F79" s="9"/>
      <c r="G79" s="9"/>
      <c r="H79" s="2">
        <f t="shared" ref="H79" si="30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1">SUM(E82:E84)</f>
        <v>0</v>
      </c>
      <c r="F81" s="9"/>
      <c r="G81" s="9"/>
      <c r="H81" s="2">
        <f t="shared" ref="H81" si="32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2023-03-03T08:10:22Z</cp:lastPrinted>
  <dcterms:created xsi:type="dcterms:W3CDTF">2017-12-11T14:03:53Z</dcterms:created>
  <dcterms:modified xsi:type="dcterms:W3CDTF">2023-03-03T09:00:52Z</dcterms:modified>
</cp:coreProperties>
</file>