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февраль\"/>
    </mc:Choice>
  </mc:AlternateContent>
  <xr:revisionPtr revIDLastSave="0" documentId="13_ncr:1_{B0D430F1-97F9-47B2-A45D-86DD6912B419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H32" i="3"/>
  <c r="H31" i="3" s="1"/>
  <c r="H22" i="3"/>
  <c r="H16" i="3"/>
  <c r="H13" i="3"/>
  <c r="H9" i="3"/>
  <c r="H7" i="3"/>
  <c r="H6" i="3" s="1"/>
  <c r="H5" i="3" s="1"/>
  <c r="H4" i="3" l="1"/>
  <c r="C37" i="3" l="1"/>
  <c r="C32" i="3"/>
  <c r="C31" i="3"/>
  <c r="C22" i="3"/>
  <c r="C16" i="3"/>
  <c r="C13" i="3"/>
  <c r="C9" i="3"/>
  <c r="C7" i="3"/>
  <c r="C6" i="3"/>
  <c r="C5" i="3" s="1"/>
  <c r="C4" i="3" s="1"/>
  <c r="G36" i="3" l="1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F27" i="3" l="1"/>
  <c r="G27" i="3"/>
  <c r="E22" i="3"/>
  <c r="I22" i="3" s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E13" i="3"/>
  <c r="I13" i="3" s="1"/>
  <c r="E16" i="3"/>
  <c r="E37" i="3"/>
  <c r="F32" i="3"/>
  <c r="F22" i="3"/>
  <c r="G13" i="3" l="1"/>
  <c r="F13" i="3"/>
  <c r="E31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<sst xmlns="http://schemas.openxmlformats.org/spreadsheetml/2006/main" count="83" uniqueCount="83">
  <si>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</si>
  <si>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</si>
  <si>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</si>
  <si>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</si>
  <si>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</si>
  <si>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</si>
  <si>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</si>
  <si>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</si>
  <si>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</si>
  <si>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</si>
  <si>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</si>
  <si>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</si>
  <si>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</si>
  <si>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</si>
  <si>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</si>
  <si>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</si>
  <si>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</si>
  <si>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</si>
  <si>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</si>
  <si>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</si>
  <si>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</si>
  <si>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</si>
  <si>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</si>
  <si>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</si>
  <si>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</si>
  <si>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</si>
  <si>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</si>
  <si>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</si>
  <si>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</si>
  <si>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</si>
  <si>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</si>
  <si>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</si>
  <si>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</si>
  <si>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</si>
  <si>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</si>
  <si>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</si>
  <si>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</si>
  <si>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</si>
  <si>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</si>
  <si>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</si>
  <si>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</si>
  <si>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</si>
  <si>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</si>
  <si>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</si>
  <si>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</si>
  <si>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</si>
  <si>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</si>
  <si>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</si>
  <si>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</si>
  <si>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</si>
  <si>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</si>
  <si>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</si>
  <si>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</si>
  <si>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</si>
  <si>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</si>
  <si>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</si>
  <si>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</si>
  <si>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</si>
  <si>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</si>
  <si>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</si>
  <si>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</si>
  <si>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</si>
  <si>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</si>
  <si>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</si>
  <si>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</si>
  <si>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</si>
  <si>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</si>
  <si>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</si>
  <si>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</si>
  <si>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</si>
  <si>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</si>
  <si>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</si>
  <si>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</si>
  <si>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</si>
  <si>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</si>
  <si>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</si>
  <si>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</si>
  <si>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</si>
  <si>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</si>
  <si>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</si>
  <si>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01.03.2023)</t>
  </si>
  <si>
    <t>Фактически исполнено по состоянию на 01.03.2023, тыс. руб.</t>
  </si>
  <si>
    <t xml:space="preserve">Фактически исполнено по состоянию на 01.03.2022,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</si>
</sst>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E42" sqref="E42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81</v>
      </c>
      <c r="F3" s="22" t="s">
        <v>78</v>
      </c>
      <c r="G3" s="22" t="s">
        <v>79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12427050</v>
      </c>
      <c r="E4" s="4">
        <f>E5+E31</f>
        <v>720758</v>
      </c>
      <c r="F4" s="5">
        <f>E4/C4</f>
        <v>5.7999122881134298E-2</v>
      </c>
      <c r="G4" s="5">
        <f>E4/D4</f>
        <v>5.7999122881134298E-2</v>
      </c>
      <c r="H4" s="4">
        <f>H5+H31</f>
        <v>1325203</v>
      </c>
      <c r="I4" s="5">
        <f>E4/H4</f>
        <v>0.54388497460389085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51016</v>
      </c>
      <c r="F5" s="5">
        <f t="shared" ref="F5:F36" si="0">E5/C5</f>
        <v>8.8664774470189906E-3</v>
      </c>
      <c r="G5" s="5">
        <f t="shared" ref="G5:G36" si="1">E5/D5</f>
        <v>8.8664774470189906E-3</v>
      </c>
      <c r="H5" s="14">
        <f>H6+H22</f>
        <v>676478</v>
      </c>
      <c r="I5" s="5">
        <f t="shared" ref="I5:I41" si="2">E5/H5</f>
        <v>7.5414130245181663E-2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-35187</v>
      </c>
      <c r="F6" s="5">
        <f t="shared" si="0"/>
        <v>-6.6692734458974213E-3</v>
      </c>
      <c r="G6" s="5">
        <f t="shared" si="1"/>
        <v>-6.6692734458974213E-3</v>
      </c>
      <c r="H6" s="15">
        <f>H7+H9+H11+H13+H16+H20+H21</f>
        <v>610813</v>
      </c>
      <c r="I6" s="5">
        <f t="shared" si="2"/>
        <v>-5.7606828931276839E-2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-40431</v>
      </c>
      <c r="F7" s="5">
        <f t="shared" si="0"/>
        <v>-1.2883980442837235E-2</v>
      </c>
      <c r="G7" s="5">
        <f t="shared" si="1"/>
        <v>-1.2883980442837235E-2</v>
      </c>
      <c r="H7" s="14">
        <f>H8</f>
        <v>411014</v>
      </c>
      <c r="I7" s="5">
        <f t="shared" si="2"/>
        <v>-9.8368912007863477E-2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-40431</v>
      </c>
      <c r="F8" s="20">
        <f t="shared" si="0"/>
        <v>-1.2883980442837235E-2</v>
      </c>
      <c r="G8" s="5">
        <f t="shared" si="1"/>
        <v>-1.2883980442837235E-2</v>
      </c>
      <c r="H8" s="9">
        <v>411014</v>
      </c>
      <c r="I8" s="5">
        <f t="shared" si="2"/>
        <v>-9.8368912007863477E-2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8011</v>
      </c>
      <c r="F9" s="5">
        <f t="shared" si="0"/>
        <v>0.11202002405123472</v>
      </c>
      <c r="G9" s="5">
        <f t="shared" si="1"/>
        <v>0.11202002405123472</v>
      </c>
      <c r="H9" s="4">
        <f>H10</f>
        <v>5748</v>
      </c>
      <c r="I9" s="5">
        <f t="shared" si="2"/>
        <v>1.3937021572720947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8011</v>
      </c>
      <c r="F10" s="20">
        <f t="shared" si="0"/>
        <v>0.11202002405123472</v>
      </c>
      <c r="G10" s="5">
        <f t="shared" si="1"/>
        <v>0.11202002405123472</v>
      </c>
      <c r="H10" s="8">
        <v>5748</v>
      </c>
      <c r="I10" s="5">
        <f t="shared" si="2"/>
        <v>1.3937021572720947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-13767</v>
      </c>
      <c r="F11" s="5">
        <f t="shared" si="0"/>
        <v>-1.3124540612478561E-2</v>
      </c>
      <c r="G11" s="5">
        <f t="shared" si="1"/>
        <v>-1.3124540612478561E-2</v>
      </c>
      <c r="H11" s="4">
        <v>69446</v>
      </c>
      <c r="I11" s="5">
        <f t="shared" si="2"/>
        <v>-0.19824035941594909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-2022</v>
      </c>
      <c r="F12" s="20">
        <f t="shared" si="0"/>
        <v>-2.1483966182409709E-3</v>
      </c>
      <c r="G12" s="5">
        <f t="shared" si="1"/>
        <v>-2.1483966182409709E-3</v>
      </c>
      <c r="H12" s="9">
        <v>56030</v>
      </c>
      <c r="I12" s="5">
        <f t="shared" si="2"/>
        <v>-3.6087810101731219E-2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5103</v>
      </c>
      <c r="F13" s="20">
        <f t="shared" si="0"/>
        <v>5.2972226691649325E-3</v>
      </c>
      <c r="G13" s="5">
        <f t="shared" si="1"/>
        <v>5.2972226691649325E-3</v>
      </c>
      <c r="H13" s="4">
        <f t="shared" ref="H13" si="4">SUM(H14:H15)</f>
        <v>118128</v>
      </c>
      <c r="I13" s="5">
        <f t="shared" si="2"/>
        <v>4.3198902885006094E-2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3939</v>
      </c>
      <c r="F14" s="20">
        <f t="shared" si="0"/>
        <v>1.9728439705300485E-2</v>
      </c>
      <c r="G14" s="5">
        <f t="shared" si="1"/>
        <v>1.9728439705300485E-2</v>
      </c>
      <c r="H14" s="9">
        <v>9080</v>
      </c>
      <c r="I14" s="5">
        <f t="shared" si="2"/>
        <v>0.43381057268722467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1164</v>
      </c>
      <c r="F15" s="20">
        <f t="shared" si="0"/>
        <v>1.5242105924779422E-3</v>
      </c>
      <c r="G15" s="5">
        <f t="shared" si="1"/>
        <v>1.5242105924779422E-3</v>
      </c>
      <c r="H15" s="8">
        <v>109048</v>
      </c>
      <c r="I15" s="5">
        <f t="shared" si="2"/>
        <v>1.067419851808378E-2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5899</v>
      </c>
      <c r="F20" s="5">
        <f t="shared" si="0"/>
        <v>0.10903075558184237</v>
      </c>
      <c r="G20" s="5">
        <f t="shared" si="1"/>
        <v>0.10903075558184237</v>
      </c>
      <c r="H20" s="10">
        <v>6477</v>
      </c>
      <c r="I20" s="5">
        <f t="shared" si="2"/>
        <v>0.91076115485564302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-2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86203</v>
      </c>
      <c r="F22" s="5">
        <f t="shared" si="0"/>
        <v>0.18040894060524884</v>
      </c>
      <c r="G22" s="5">
        <f t="shared" si="1"/>
        <v>0.18040894060524884</v>
      </c>
      <c r="H22" s="15">
        <f>H23+H24+H25+H26+H27+H28+H29</f>
        <v>65665</v>
      </c>
      <c r="I22" s="5">
        <f t="shared" si="2"/>
        <v>1.3127693596284169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39173</v>
      </c>
      <c r="F23" s="5">
        <f t="shared" si="0"/>
        <v>9.3803279630658418E-2</v>
      </c>
      <c r="G23" s="5">
        <f t="shared" si="1"/>
        <v>9.3803279630658418E-2</v>
      </c>
      <c r="H23" s="10">
        <v>43829</v>
      </c>
      <c r="I23" s="5">
        <f t="shared" si="2"/>
        <v>0.89376896575326836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363</v>
      </c>
      <c r="F24" s="5">
        <f t="shared" si="0"/>
        <v>0.17261055634807418</v>
      </c>
      <c r="G24" s="5">
        <f t="shared" si="1"/>
        <v>0.17261055634807418</v>
      </c>
      <c r="H24" s="10">
        <v>428</v>
      </c>
      <c r="I24" s="5">
        <f t="shared" si="2"/>
        <v>0.84813084112149528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5394</v>
      </c>
      <c r="F25" s="5">
        <f t="shared" si="0"/>
        <v>0.96115466856735565</v>
      </c>
      <c r="G25" s="5">
        <f t="shared" si="1"/>
        <v>0.96115466856735565</v>
      </c>
      <c r="H25" s="10">
        <v>6292</v>
      </c>
      <c r="I25" s="5">
        <f t="shared" si="2"/>
        <v>0.85727908455181179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7775</v>
      </c>
      <c r="F26" s="5">
        <f t="shared" si="0"/>
        <v>0.23654507286500959</v>
      </c>
      <c r="G26" s="5">
        <f t="shared" si="1"/>
        <v>0.23654507286500959</v>
      </c>
      <c r="H26" s="10">
        <v>12602</v>
      </c>
      <c r="I26" s="5">
        <f t="shared" si="2"/>
        <v>0.61696556102206002</v>
      </c>
    </row>
    <row r="27" spans="1:9" ht="27" customHeight="1" x14ac:dyDescent="0.3">
      <c r="A27" s="6" t="s">
        <v>42</v>
      </c>
      <c r="B27" s="3" t="s">
        <v>43</v>
      </c>
      <c r="C27" s="14">
        <v>19628</v>
      </c>
      <c r="D27" s="14">
        <v>19628</v>
      </c>
      <c r="E27" s="10">
        <v>33462</v>
      </c>
      <c r="F27" s="24">
        <f t="shared" si="0"/>
        <v>1.7048094558793561</v>
      </c>
      <c r="G27" s="24">
        <f t="shared" si="1"/>
        <v>1.7048094558793561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/>
      <c r="D28" s="14"/>
      <c r="E28" s="10"/>
      <c r="F28" s="5"/>
      <c r="G28" s="5"/>
      <c r="H28" s="10">
        <v>2443</v>
      </c>
      <c r="I28" s="5">
        <f t="shared" si="2"/>
        <v>0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36</v>
      </c>
      <c r="F29" s="5"/>
      <c r="G29" s="5"/>
      <c r="H29" s="10">
        <v>71</v>
      </c>
      <c r="I29" s="5">
        <f t="shared" si="2"/>
        <v>0.50704225352112675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6673243</v>
      </c>
      <c r="E31" s="10">
        <f>E32+E37+E39+E40+E41</f>
        <v>669742</v>
      </c>
      <c r="F31" s="5">
        <f t="shared" si="0"/>
        <v>0.10036229761152111</v>
      </c>
      <c r="G31" s="5">
        <f t="shared" si="1"/>
        <v>0.10036229761152111</v>
      </c>
      <c r="H31" s="10">
        <f>H32+H37+H39+H40+H41</f>
        <v>648725</v>
      </c>
      <c r="I31" s="5">
        <f t="shared" si="2"/>
        <v>1.0323973948899765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6673243</v>
      </c>
      <c r="E32" s="10">
        <f t="shared" ref="E32" si="7">E33+E34+E35+E36</f>
        <v>685839</v>
      </c>
      <c r="F32" s="5">
        <f t="shared" si="0"/>
        <v>0.10277446812591719</v>
      </c>
      <c r="G32" s="5">
        <f t="shared" si="1"/>
        <v>0.10277446812591719</v>
      </c>
      <c r="H32" s="10">
        <f t="shared" ref="H32" si="8">H33+H34+H35+H36</f>
        <v>653745</v>
      </c>
      <c r="I32" s="5">
        <f t="shared" si="2"/>
        <v>1.0490925360805818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547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3067110</v>
      </c>
      <c r="E34" s="9">
        <v>95101</v>
      </c>
      <c r="F34" s="20">
        <f t="shared" si="0"/>
        <v>3.1006713159945357E-2</v>
      </c>
      <c r="G34" s="20">
        <f t="shared" si="1"/>
        <v>3.1006713159945357E-2</v>
      </c>
      <c r="H34" s="9">
        <v>62301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574358</v>
      </c>
      <c r="F35" s="20">
        <f t="shared" si="0"/>
        <v>0.15951584068690144</v>
      </c>
      <c r="G35" s="20">
        <f t="shared" si="1"/>
        <v>0.15951584068690144</v>
      </c>
      <c r="H35" s="9">
        <v>590897</v>
      </c>
      <c r="I35" s="5">
        <f t="shared" si="2"/>
        <v>0.97201035036563055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5500</v>
      </c>
      <c r="E36" s="9">
        <v>16380</v>
      </c>
      <c r="F36" s="20">
        <f t="shared" si="0"/>
        <v>2.978181818181818</v>
      </c>
      <c r="G36" s="20">
        <f t="shared" si="1"/>
        <v>2.978181818181818</v>
      </c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14385</v>
      </c>
      <c r="F40" s="5"/>
      <c r="G40" s="5"/>
      <c r="H40" s="10">
        <v>21690</v>
      </c>
      <c r="I40" s="5">
        <f t="shared" si="2"/>
        <v>0.66320885200553248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-30482</v>
      </c>
      <c r="F41" s="5"/>
      <c r="G41" s="5"/>
      <c r="H41" s="10">
        <v>-26710</v>
      </c>
      <c r="I41" s="5">
        <f t="shared" si="2"/>
        <v>1.1412205166604268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2023-04-05T08:35:50Z</cp:lastPrinted>
  <dcterms:created xsi:type="dcterms:W3CDTF">2017-12-11T14:03:53Z</dcterms:created>
  <dcterms:modified xsi:type="dcterms:W3CDTF">2023-04-05T08:43:26Z</dcterms:modified>
</cp:coreProperties>
</file>