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3\1 кв\"/>
    </mc:Choice>
  </mc:AlternateContent>
  <xr:revisionPtr revIDLastSave="0" documentId="13_ncr:1_{D4F7F06D-CE08-4578-9DA3-D4C3CA5D7C63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H37" i="3"/>
  <c r="H32" i="3"/>
  <c r="H31" i="3" s="1"/>
  <c r="H22" i="3"/>
  <c r="H16" i="3"/>
  <c r="H13" i="3"/>
  <c r="H9" i="3"/>
  <c r="H7" i="3"/>
  <c r="H6" i="3" s="1"/>
  <c r="H5" i="3" s="1"/>
  <c r="H4" i="3" l="1"/>
  <c r="C37" i="3" l="1"/>
  <c r="C32" i="3"/>
  <c r="C31" i="3"/>
  <c r="C22" i="3"/>
  <c r="C16" i="3"/>
  <c r="C13" i="3"/>
  <c r="C9" i="3"/>
  <c r="C7" i="3"/>
  <c r="C6" i="3"/>
  <c r="C5" i="3" s="1"/>
  <c r="C4" i="3" s="1"/>
  <c r="G36" i="3" l="1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1" i="3"/>
  <c r="I42" i="3"/>
  <c r="E7" i="3" l="1"/>
  <c r="I7" i="3" s="1"/>
  <c r="F27" i="3" l="1"/>
  <c r="G27" i="3"/>
  <c r="E22" i="3"/>
  <c r="I22" i="3" s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E13" i="3"/>
  <c r="I13" i="3" s="1"/>
  <c r="E16" i="3"/>
  <c r="E37" i="3"/>
  <c r="F32" i="3"/>
  <c r="F22" i="3"/>
  <c r="G13" i="3" l="1"/>
  <c r="F13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<sst xmlns="http://schemas.openxmlformats.org/spreadsheetml/2006/main" count="85" uniqueCount="85">
  <si>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</si>
  <si>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</si>
  <si>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</si>
  <si>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</si>
  <si>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</si>
  <si>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</si>
  <si>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</si>
  <si>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</si>
  <si>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</si>
  <si>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</si>
  <si>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</si>
  <si>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</si>
  <si>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</si>
  <si>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</si>
  <si>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</si>
  <si>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</si>
  <si>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</si>
  <si>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</si>
  <si>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</si>
  <si>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</si>
  <si>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</si>
  <si>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</si>
  <si>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</si>
  <si>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</si>
  <si>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</si>
  <si>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</si>
  <si>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</si>
  <si>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</si>
  <si>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</si>
  <si>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</si>
  <si>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</si>
  <si>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</si>
  <si>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</si>
  <si>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</si>
  <si>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</si>
  <si>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</si>
  <si>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</si>
  <si>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</si>
  <si>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</si>
  <si>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</si>
  <si>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</si>
  <si>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</si>
  <si>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</si>
  <si>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</si>
  <si>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</si>
  <si>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</si>
  <si>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</si>
  <si>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</si>
  <si>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</si>
  <si>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</si>
  <si>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</si>
  <si>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</si>
  <si>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</si>
  <si>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</si>
  <si>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</si>
  <si>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</si>
  <si>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</si>
  <si>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</si>
  <si>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</si>
  <si>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</si>
  <si>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</si>
  <si>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</si>
  <si>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</si>
  <si>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</si>
  <si>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</si>
  <si>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</si>
  <si>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</si>
  <si>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</si>
  <si>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</si>
  <si>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</si>
  <si>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</si>
  <si>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</si>
  <si>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</si>
  <si>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</si>
  <si>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</si>
  <si>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</si>
  <si>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</si>
  <si>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</si>
  <si>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</si>
  <si>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</si>
  <si>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01.04.2023)</t>
  </si>
  <si>
    <t>Фактически исполнено по состоянию на 01.04.2023, тыс. руб.</t>
  </si>
  <si>
    <t xml:space="preserve">Фактически исполнено по состоянию на 01.04.2022, тыс. руб.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</si>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</sst>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85" zoomScaleNormal="8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E30" sqref="E30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81</v>
      </c>
      <c r="F3" s="22" t="s">
        <v>78</v>
      </c>
      <c r="G3" s="22" t="s">
        <v>79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12427050</v>
      </c>
      <c r="E4" s="4">
        <f>E5+E31</f>
        <v>2094484</v>
      </c>
      <c r="F4" s="5">
        <f>E4/C4</f>
        <v>0.16854233305571314</v>
      </c>
      <c r="G4" s="5">
        <f>E4/D4</f>
        <v>0.16854233305571314</v>
      </c>
      <c r="H4" s="4">
        <f>H5+H31</f>
        <v>2228083</v>
      </c>
      <c r="I4" s="5">
        <f>E4/H4</f>
        <v>0.94003858922670291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913730</v>
      </c>
      <c r="F5" s="5">
        <f t="shared" ref="F5:F36" si="0">E5/C5</f>
        <v>0.15880442288036425</v>
      </c>
      <c r="G5" s="5">
        <f t="shared" ref="G5:G36" si="1">E5/D5</f>
        <v>0.15880442288036425</v>
      </c>
      <c r="H5" s="14">
        <f>H6+H22</f>
        <v>1186919</v>
      </c>
      <c r="I5" s="5">
        <f t="shared" ref="I5:I42" si="2">E5/H5</f>
        <v>0.76983349327123418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697545</v>
      </c>
      <c r="F6" s="5">
        <f t="shared" si="0"/>
        <v>0.132211281036136</v>
      </c>
      <c r="G6" s="5">
        <f t="shared" si="1"/>
        <v>0.132211281036136</v>
      </c>
      <c r="H6" s="15">
        <f>H7+H9+H11+H13+H16+H20+H21</f>
        <v>1058074</v>
      </c>
      <c r="I6" s="5">
        <f t="shared" si="2"/>
        <v>0.65925918225001279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456534</v>
      </c>
      <c r="F7" s="5">
        <f t="shared" si="0"/>
        <v>0.1454818116665493</v>
      </c>
      <c r="G7" s="5">
        <f t="shared" si="1"/>
        <v>0.1454818116665493</v>
      </c>
      <c r="H7" s="14">
        <f>H8</f>
        <v>713377</v>
      </c>
      <c r="I7" s="5">
        <f t="shared" si="2"/>
        <v>0.63996175935024535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456534</v>
      </c>
      <c r="F8" s="20">
        <f t="shared" si="0"/>
        <v>0.1454818116665493</v>
      </c>
      <c r="G8" s="5">
        <f t="shared" si="1"/>
        <v>0.1454818116665493</v>
      </c>
      <c r="H8" s="9">
        <v>713377</v>
      </c>
      <c r="I8" s="5">
        <f t="shared" si="2"/>
        <v>0.63996175935024535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16940</v>
      </c>
      <c r="F9" s="5">
        <f t="shared" si="0"/>
        <v>0.23687669547221524</v>
      </c>
      <c r="G9" s="5">
        <f t="shared" si="1"/>
        <v>0.23687669547221524</v>
      </c>
      <c r="H9" s="4">
        <f>H10</f>
        <v>15828</v>
      </c>
      <c r="I9" s="5">
        <f t="shared" si="2"/>
        <v>1.07025524387162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16940</v>
      </c>
      <c r="F10" s="20">
        <f t="shared" si="0"/>
        <v>0.23687669547221524</v>
      </c>
      <c r="G10" s="5">
        <f t="shared" si="1"/>
        <v>0.23687669547221524</v>
      </c>
      <c r="H10" s="8">
        <v>15828</v>
      </c>
      <c r="I10" s="5">
        <f t="shared" si="2"/>
        <v>1.07025524387162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102979</v>
      </c>
      <c r="F11" s="5">
        <f t="shared" si="0"/>
        <v>9.8173317914754837E-2</v>
      </c>
      <c r="G11" s="5">
        <f t="shared" si="1"/>
        <v>9.8173317914754837E-2</v>
      </c>
      <c r="H11" s="4">
        <v>159469</v>
      </c>
      <c r="I11" s="5">
        <f t="shared" si="2"/>
        <v>0.64576187221340819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108962</v>
      </c>
      <c r="F12" s="20">
        <f t="shared" si="0"/>
        <v>0.11577328996873031</v>
      </c>
      <c r="G12" s="5">
        <f t="shared" si="1"/>
        <v>0.11577328996873031</v>
      </c>
      <c r="H12" s="9">
        <v>124256</v>
      </c>
      <c r="I12" s="5">
        <f t="shared" si="2"/>
        <v>0.87691540046355909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110880</v>
      </c>
      <c r="F13" s="20">
        <f t="shared" si="0"/>
        <v>0.11510014688555902</v>
      </c>
      <c r="G13" s="5">
        <f t="shared" si="1"/>
        <v>0.11510014688555902</v>
      </c>
      <c r="H13" s="4">
        <f t="shared" ref="H13" si="4">SUM(H14:H15)</f>
        <v>158336</v>
      </c>
      <c r="I13" s="5">
        <f t="shared" si="2"/>
        <v>0.700282942603072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7171</v>
      </c>
      <c r="F14" s="20">
        <f t="shared" si="0"/>
        <v>3.59158774122137E-2</v>
      </c>
      <c r="G14" s="5">
        <f t="shared" si="1"/>
        <v>3.59158774122137E-2</v>
      </c>
      <c r="H14" s="9">
        <v>11540</v>
      </c>
      <c r="I14" s="5">
        <f t="shared" si="2"/>
        <v>0.62140381282495671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103709</v>
      </c>
      <c r="F15" s="20">
        <f t="shared" si="0"/>
        <v>0.13580271162826021</v>
      </c>
      <c r="G15" s="5">
        <f t="shared" si="1"/>
        <v>0.13580271162826021</v>
      </c>
      <c r="H15" s="8">
        <v>146796</v>
      </c>
      <c r="I15" s="5">
        <f t="shared" si="2"/>
        <v>0.70648382789721786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10212</v>
      </c>
      <c r="F20" s="5">
        <f t="shared" si="0"/>
        <v>0.18874759722016857</v>
      </c>
      <c r="G20" s="5">
        <f t="shared" si="1"/>
        <v>0.18874759722016857</v>
      </c>
      <c r="H20" s="10">
        <v>11064</v>
      </c>
      <c r="I20" s="5">
        <f t="shared" si="2"/>
        <v>0.92299349240780915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/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216185</v>
      </c>
      <c r="F22" s="5">
        <f t="shared" si="0"/>
        <v>0.45244024946632622</v>
      </c>
      <c r="G22" s="5">
        <f t="shared" si="1"/>
        <v>0.45244024946632622</v>
      </c>
      <c r="H22" s="15">
        <f>H23+H24+H25+H26+H27+H28+H29</f>
        <v>128845</v>
      </c>
      <c r="I22" s="5">
        <f t="shared" si="2"/>
        <v>1.677868757033645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148550</v>
      </c>
      <c r="F23" s="5">
        <f t="shared" si="0"/>
        <v>0.35571636558686615</v>
      </c>
      <c r="G23" s="5">
        <f t="shared" si="1"/>
        <v>0.35571636558686615</v>
      </c>
      <c r="H23" s="10">
        <v>94584</v>
      </c>
      <c r="I23" s="5">
        <f t="shared" si="2"/>
        <v>1.5705616171868393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1135</v>
      </c>
      <c r="F24" s="5">
        <f t="shared" si="0"/>
        <v>0.53970518307180215</v>
      </c>
      <c r="G24" s="5">
        <f t="shared" si="1"/>
        <v>0.53970518307180215</v>
      </c>
      <c r="H24" s="10">
        <v>765</v>
      </c>
      <c r="I24" s="5">
        <f t="shared" si="2"/>
        <v>1.4836601307189543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10944</v>
      </c>
      <c r="F25" s="5">
        <f t="shared" si="0"/>
        <v>1.9501069137562366</v>
      </c>
      <c r="G25" s="5">
        <f t="shared" si="1"/>
        <v>1.9501069137562366</v>
      </c>
      <c r="H25" s="10">
        <v>10438</v>
      </c>
      <c r="I25" s="5">
        <f t="shared" si="2"/>
        <v>1.0484767196780993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21116</v>
      </c>
      <c r="F26" s="5">
        <f t="shared" si="0"/>
        <v>0.64242903647814054</v>
      </c>
      <c r="G26" s="5">
        <f t="shared" si="1"/>
        <v>0.64242903647814054</v>
      </c>
      <c r="H26" s="10">
        <v>19941</v>
      </c>
      <c r="I26" s="5">
        <f t="shared" si="2"/>
        <v>1.0589238252845896</v>
      </c>
    </row>
    <row r="27" spans="1:9" ht="27" customHeight="1" x14ac:dyDescent="0.3">
      <c r="A27" s="6" t="s">
        <v>42</v>
      </c>
      <c r="B27" s="3" t="s">
        <v>43</v>
      </c>
      <c r="C27" s="14">
        <v>19628</v>
      </c>
      <c r="D27" s="14">
        <v>19628</v>
      </c>
      <c r="E27" s="10">
        <v>34288</v>
      </c>
      <c r="F27" s="24">
        <f t="shared" si="0"/>
        <v>1.7468921948237213</v>
      </c>
      <c r="G27" s="24">
        <f t="shared" si="1"/>
        <v>1.7468921948237213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/>
      <c r="D28" s="14"/>
      <c r="E28" s="10"/>
      <c r="F28" s="5"/>
      <c r="G28" s="5"/>
      <c r="H28" s="10">
        <v>2959</v>
      </c>
      <c r="I28" s="5">
        <f t="shared" si="2"/>
        <v>0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152</v>
      </c>
      <c r="F29" s="5"/>
      <c r="G29" s="5"/>
      <c r="H29" s="10">
        <v>158</v>
      </c>
      <c r="I29" s="5">
        <f t="shared" si="2"/>
        <v>0.96202531645569622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C32+C37+C39+C41+C42</f>
        <v>6673243</v>
      </c>
      <c r="D31" s="18">
        <f>D32+D37+D39+D41+D42</f>
        <v>6673243</v>
      </c>
      <c r="E31" s="10">
        <f>E32+E37+E39+E41+E42+E40</f>
        <v>1180754</v>
      </c>
      <c r="F31" s="5">
        <f t="shared" si="0"/>
        <v>0.17693855895851537</v>
      </c>
      <c r="G31" s="5">
        <f t="shared" si="1"/>
        <v>0.17693855895851537</v>
      </c>
      <c r="H31" s="10">
        <f>H32+H37+H39+H41+H42</f>
        <v>1041164</v>
      </c>
      <c r="I31" s="5">
        <f t="shared" si="2"/>
        <v>1.1340710973487367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6673243</v>
      </c>
      <c r="E32" s="10">
        <f t="shared" ref="E32" si="7">E33+E34+E35+E36</f>
        <v>1196783</v>
      </c>
      <c r="F32" s="5">
        <f t="shared" si="0"/>
        <v>0.17934053952478576</v>
      </c>
      <c r="G32" s="5">
        <f t="shared" si="1"/>
        <v>0.17934053952478576</v>
      </c>
      <c r="H32" s="10">
        <f t="shared" ref="H32" si="8">H33+H34+H35+H36</f>
        <v>1046230</v>
      </c>
      <c r="I32" s="5">
        <f t="shared" si="2"/>
        <v>1.143900480773826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/>
      <c r="F33" s="20"/>
      <c r="G33" s="20"/>
      <c r="H33" s="9">
        <v>821</v>
      </c>
      <c r="I33" s="5">
        <f t="shared" si="2"/>
        <v>0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3067110</v>
      </c>
      <c r="E34" s="9">
        <v>203658</v>
      </c>
      <c r="F34" s="20">
        <f t="shared" si="0"/>
        <v>6.6400618171503473E-2</v>
      </c>
      <c r="G34" s="20">
        <f t="shared" si="1"/>
        <v>6.6400618171503473E-2</v>
      </c>
      <c r="H34" s="9">
        <v>98188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976745</v>
      </c>
      <c r="F35" s="20">
        <f t="shared" si="0"/>
        <v>0.27127035718441728</v>
      </c>
      <c r="G35" s="20">
        <f t="shared" si="1"/>
        <v>0.27127035718441728</v>
      </c>
      <c r="H35" s="9">
        <v>947221</v>
      </c>
      <c r="I35" s="5">
        <f t="shared" si="2"/>
        <v>1.0311690724762226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5500</v>
      </c>
      <c r="E36" s="9">
        <v>16380</v>
      </c>
      <c r="F36" s="20">
        <f t="shared" si="0"/>
        <v>2.978181818181818</v>
      </c>
      <c r="G36" s="20">
        <f t="shared" si="1"/>
        <v>2.978181818181818</v>
      </c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12.5" x14ac:dyDescent="0.3">
      <c r="A40" s="6" t="s">
        <v>84</v>
      </c>
      <c r="B40" s="3" t="s">
        <v>83</v>
      </c>
      <c r="C40" s="18"/>
      <c r="D40" s="18"/>
      <c r="E40" s="10">
        <v>-117</v>
      </c>
      <c r="F40" s="5"/>
      <c r="G40" s="5"/>
      <c r="H40" s="10"/>
      <c r="I40" s="5"/>
    </row>
    <row r="41" spans="1:9" ht="102" customHeight="1" x14ac:dyDescent="0.3">
      <c r="A41" s="6" t="s">
        <v>66</v>
      </c>
      <c r="B41" s="3" t="s">
        <v>67</v>
      </c>
      <c r="C41" s="18"/>
      <c r="D41" s="18"/>
      <c r="E41" s="10">
        <v>14603</v>
      </c>
      <c r="F41" s="5"/>
      <c r="G41" s="5"/>
      <c r="H41" s="10">
        <v>21691</v>
      </c>
      <c r="I41" s="5">
        <f t="shared" si="2"/>
        <v>0.67322852796090549</v>
      </c>
    </row>
    <row r="42" spans="1:9" ht="57.6" customHeight="1" x14ac:dyDescent="0.3">
      <c r="A42" s="6" t="s">
        <v>68</v>
      </c>
      <c r="B42" s="3" t="s">
        <v>69</v>
      </c>
      <c r="C42" s="18"/>
      <c r="D42" s="18"/>
      <c r="E42" s="10">
        <v>-30515</v>
      </c>
      <c r="F42" s="5"/>
      <c r="G42" s="5"/>
      <c r="H42" s="10">
        <v>-26757</v>
      </c>
      <c r="I42" s="5">
        <f t="shared" si="2"/>
        <v>1.1404492282393393</v>
      </c>
    </row>
    <row r="43" spans="1:9" x14ac:dyDescent="0.3">
      <c r="H43" s="25"/>
    </row>
    <row r="44" spans="1:9" x14ac:dyDescent="0.3">
      <c r="A44" s="27"/>
      <c r="B44" s="27"/>
      <c r="C44" s="27"/>
      <c r="D44" s="21"/>
    </row>
  </sheetData>
  <mergeCells count="2">
    <mergeCell ref="A1:I1"/>
    <mergeCell ref="A44:C44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2023-04-05T09:26:44Z</cp:lastPrinted>
  <dcterms:created xsi:type="dcterms:W3CDTF">2017-12-11T14:03:53Z</dcterms:created>
  <dcterms:modified xsi:type="dcterms:W3CDTF">2023-04-05T09:36:03Z</dcterms:modified>
</cp:coreProperties>
</file>