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июль\"/>
    </mc:Choice>
  </mc:AlternateContent>
  <xr:revisionPtr revIDLastSave="0" documentId="13_ncr:1_{4C0FB14A-E3C5-4458-9D54-EB5CCEF3712D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2" i="3"/>
  <c r="H31" i="3" s="1"/>
  <c r="H22" i="3"/>
  <c r="H16" i="3"/>
  <c r="H13" i="3"/>
  <c r="H9" i="3"/>
  <c r="H7" i="3"/>
  <c r="H6" i="3" s="1"/>
  <c r="H5" i="3" s="1"/>
  <c r="H4" i="3" l="1"/>
  <c r="G28" i="3" l="1"/>
  <c r="F28" i="3"/>
  <c r="E9" i="3" l="1"/>
  <c r="E13" i="3"/>
  <c r="E16" i="3"/>
  <c r="E22" i="3"/>
  <c r="E32" i="3"/>
  <c r="E31" i="3" s="1"/>
  <c r="E37" i="3"/>
  <c r="C37" i="3" l="1"/>
  <c r="C32" i="3"/>
  <c r="C31" i="3"/>
  <c r="C22" i="3"/>
  <c r="C16" i="3"/>
  <c r="C13" i="3"/>
  <c r="C9" i="3"/>
  <c r="C7" i="3"/>
  <c r="C6" i="3"/>
  <c r="C5" i="3" l="1"/>
  <c r="C4" i="3" s="1"/>
  <c r="G3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I22" i="3" l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G7" i="3" l="1"/>
  <c r="G9" i="3" l="1"/>
  <c r="I9" i="3"/>
  <c r="F14" i="3"/>
  <c r="F15" i="3"/>
  <c r="F36" i="3" l="1"/>
  <c r="F16" i="3" l="1"/>
  <c r="I32" i="3" l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I13" i="3"/>
  <c r="F32" i="3"/>
  <c r="F22" i="3"/>
  <c r="G13" i="3" l="1"/>
  <c r="F13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<sst xmlns="http://schemas.openxmlformats.org/spreadsheetml/2006/main" count="83" uniqueCount="83">
  <si>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</si>
  <si>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</si>
  <si>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</si>
  <si>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</si>
  <si>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</si>
  <si>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</si>
  <si>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</si>
  <si>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</si>
  <si>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</si>
  <si>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</si>
  <si>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</si>
  <si>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</si>
  <si>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</si>
  <si>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</si>
  <si>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</si>
  <si>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</si>
  <si>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</si>
  <si>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</si>
  <si>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</si>
  <si>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</si>
  <si>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</si>
  <si>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</si>
  <si>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</si>
  <si>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</si>
  <si>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</si>
  <si>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</si>
  <si>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</si>
  <si>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</si>
  <si>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</si>
  <si>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</si>
  <si>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</si>
  <si>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</si>
  <si>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</si>
  <si>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</si>
  <si>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</si>
  <si>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</si>
  <si>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</si>
  <si>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</si>
  <si>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</si>
  <si>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</si>
  <si>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</si>
  <si>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</si>
  <si>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</si>
  <si>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</si>
  <si>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</si>
  <si>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</si>
  <si>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</si>
  <si>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</si>
  <si>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</si>
  <si>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</si>
  <si>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</si>
  <si>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</si>
  <si>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</si>
  <si>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</si>
  <si>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</si>
  <si>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</si>
  <si>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</si>
  <si>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</si>
  <si>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</si>
  <si>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</si>
  <si>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</si>
  <si>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</si>
  <si>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</si>
  <si>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</si>
  <si>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</si>
  <si>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</si>
  <si>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</si>
  <si>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</si>
  <si>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</si>
  <si>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</si>
  <si>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</si>
  <si>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</si>
  <si>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</si>
  <si>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</si>
  <si>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</si>
  <si>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</si>
  <si>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</si>
  <si>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</si>
  <si>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</si>
  <si>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</si>
  <si>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01.08.2023)</t>
  </si>
  <si>
    <t>Фактически исполнено по состоянию на 01.08.2023, тыс. руб.</t>
  </si>
  <si>
    <t xml:space="preserve">Фактически исполнено по состоянию на 01.08.2022,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</si>
</sst>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E42" sqref="E42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5" t="s">
        <v>80</v>
      </c>
      <c r="B1" s="25"/>
      <c r="C1" s="25"/>
      <c r="D1" s="25"/>
      <c r="E1" s="25"/>
      <c r="F1" s="25"/>
      <c r="G1" s="25"/>
      <c r="H1" s="25"/>
      <c r="I1" s="25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12424101</v>
      </c>
      <c r="E4" s="4">
        <f>E5+E31</f>
        <v>6484498</v>
      </c>
      <c r="F4" s="5">
        <f>E4/C4</f>
        <v>0.52180509453168689</v>
      </c>
      <c r="G4" s="5">
        <f>E4/D4</f>
        <v>0.521928950835155</v>
      </c>
      <c r="H4" s="4">
        <f>H5+H31</f>
        <v>6699318</v>
      </c>
      <c r="I4" s="5">
        <f>E4/H4</f>
        <v>0.96793404940622318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3420100</v>
      </c>
      <c r="F5" s="5">
        <f t="shared" ref="F5:F36" si="0">E5/C5</f>
        <v>0.5944064512417605</v>
      </c>
      <c r="G5" s="5">
        <f t="shared" ref="G5:G36" si="1">E5/D5</f>
        <v>0.5944064512417605</v>
      </c>
      <c r="H5" s="14">
        <f>H6+H22</f>
        <v>3328190</v>
      </c>
      <c r="I5" s="5">
        <f t="shared" ref="I5:I41" si="2">E5/H5</f>
        <v>1.0276156108875996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2959558</v>
      </c>
      <c r="F6" s="5">
        <f t="shared" si="0"/>
        <v>0.56094869073786569</v>
      </c>
      <c r="G6" s="5">
        <f t="shared" si="1"/>
        <v>0.56094869073786569</v>
      </c>
      <c r="H6" s="15">
        <f>H7+H9+H11+H13+H16+H20+H21</f>
        <v>3023191</v>
      </c>
      <c r="I6" s="5">
        <f t="shared" si="2"/>
        <v>0.97895171029551231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1768059</v>
      </c>
      <c r="F7" s="5">
        <f t="shared" si="0"/>
        <v>0.56342008799639776</v>
      </c>
      <c r="G7" s="5">
        <f t="shared" si="1"/>
        <v>0.56342008799639776</v>
      </c>
      <c r="H7" s="14">
        <f>H8</f>
        <v>2007241</v>
      </c>
      <c r="I7" s="5">
        <f t="shared" si="2"/>
        <v>0.88084041726927653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1768059</v>
      </c>
      <c r="F8" s="20">
        <f t="shared" si="0"/>
        <v>0.56342008799639776</v>
      </c>
      <c r="G8" s="5">
        <f t="shared" si="1"/>
        <v>0.56342008799639776</v>
      </c>
      <c r="H8" s="9">
        <v>2007241</v>
      </c>
      <c r="I8" s="5">
        <f t="shared" si="2"/>
        <v>0.88084041726927653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40474</v>
      </c>
      <c r="F9" s="5">
        <f t="shared" si="0"/>
        <v>0.56595911290097045</v>
      </c>
      <c r="G9" s="5">
        <f t="shared" si="1"/>
        <v>0.56595911290097045</v>
      </c>
      <c r="H9" s="4">
        <f>H10</f>
        <v>39449</v>
      </c>
      <c r="I9" s="5">
        <f t="shared" si="2"/>
        <v>1.025982914649294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40474</v>
      </c>
      <c r="F10" s="20">
        <f t="shared" si="0"/>
        <v>0.56595911290097045</v>
      </c>
      <c r="G10" s="5">
        <f t="shared" si="1"/>
        <v>0.56595911290097045</v>
      </c>
      <c r="H10" s="8">
        <v>39449</v>
      </c>
      <c r="I10" s="5">
        <f t="shared" si="2"/>
        <v>1.025982914649294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704561</v>
      </c>
      <c r="F11" s="5">
        <f t="shared" si="0"/>
        <v>0.6716815180118042</v>
      </c>
      <c r="G11" s="5">
        <f t="shared" si="1"/>
        <v>0.6716815180118042</v>
      </c>
      <c r="H11" s="4">
        <v>578970</v>
      </c>
      <c r="I11" s="5">
        <f t="shared" si="2"/>
        <v>1.2169214294350312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661881</v>
      </c>
      <c r="F12" s="20">
        <f t="shared" si="0"/>
        <v>0.70325563900986754</v>
      </c>
      <c r="G12" s="5">
        <f t="shared" si="1"/>
        <v>0.70325563900986754</v>
      </c>
      <c r="H12" s="9">
        <v>523789</v>
      </c>
      <c r="I12" s="5">
        <f t="shared" si="2"/>
        <v>1.2636405117327778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420803</v>
      </c>
      <c r="F13" s="20">
        <f t="shared" si="0"/>
        <v>0.43681896744123277</v>
      </c>
      <c r="G13" s="5">
        <f t="shared" si="1"/>
        <v>0.43681896744123277</v>
      </c>
      <c r="H13" s="4">
        <f t="shared" ref="H13" si="4">SUM(H14:H15)</f>
        <v>370173</v>
      </c>
      <c r="I13" s="5">
        <f t="shared" si="2"/>
        <v>1.136773886804278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11038</v>
      </c>
      <c r="F14" s="20">
        <f t="shared" si="0"/>
        <v>5.5283705881469088E-2</v>
      </c>
      <c r="G14" s="5">
        <f t="shared" si="1"/>
        <v>5.5283705881469088E-2</v>
      </c>
      <c r="H14" s="9">
        <v>16623</v>
      </c>
      <c r="I14" s="5">
        <f t="shared" si="2"/>
        <v>0.66401973169704631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409765</v>
      </c>
      <c r="F15" s="20">
        <f t="shared" si="0"/>
        <v>0.53657057854529555</v>
      </c>
      <c r="G15" s="5">
        <f t="shared" si="1"/>
        <v>0.53657057854529555</v>
      </c>
      <c r="H15" s="8">
        <v>353550</v>
      </c>
      <c r="I15" s="5">
        <f t="shared" si="2"/>
        <v>1.1590015556498374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25662</v>
      </c>
      <c r="F20" s="5">
        <f t="shared" si="0"/>
        <v>0.47430873872541773</v>
      </c>
      <c r="G20" s="5">
        <f t="shared" si="1"/>
        <v>0.47430873872541773</v>
      </c>
      <c r="H20" s="10">
        <v>27358</v>
      </c>
      <c r="I20" s="5">
        <f t="shared" si="2"/>
        <v>0.93800716426639374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-1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460542</v>
      </c>
      <c r="F22" s="5">
        <f t="shared" si="0"/>
        <v>0.9638399397262567</v>
      </c>
      <c r="G22" s="5">
        <f t="shared" si="1"/>
        <v>0.9638399397262567</v>
      </c>
      <c r="H22" s="15">
        <f>H23+H24+H25+H26+H27+H28+H29</f>
        <v>304999</v>
      </c>
      <c r="I22" s="5">
        <f t="shared" si="2"/>
        <v>1.5099787212417091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325835</v>
      </c>
      <c r="F23" s="5">
        <f t="shared" si="0"/>
        <v>0.78024127890270301</v>
      </c>
      <c r="G23" s="5">
        <f t="shared" si="1"/>
        <v>0.78024127890270301</v>
      </c>
      <c r="H23" s="10">
        <v>218656</v>
      </c>
      <c r="I23" s="5">
        <f t="shared" si="2"/>
        <v>1.4901717766720328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1767</v>
      </c>
      <c r="F24" s="5">
        <f t="shared" si="0"/>
        <v>0.84022824536376606</v>
      </c>
      <c r="G24" s="5">
        <f t="shared" si="1"/>
        <v>0.84022824536376606</v>
      </c>
      <c r="H24" s="10">
        <v>1685</v>
      </c>
      <c r="I24" s="5">
        <f t="shared" si="2"/>
        <v>1.0486646884272997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38739</v>
      </c>
      <c r="F25" s="5">
        <f t="shared" si="0"/>
        <v>6.902886671418389</v>
      </c>
      <c r="G25" s="5">
        <f t="shared" si="1"/>
        <v>6.902886671418389</v>
      </c>
      <c r="H25" s="10">
        <v>19667</v>
      </c>
      <c r="I25" s="5">
        <f t="shared" si="2"/>
        <v>1.9697462754868562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73619</v>
      </c>
      <c r="F26" s="5">
        <f t="shared" si="0"/>
        <v>2.2397699960449056</v>
      </c>
      <c r="G26" s="5">
        <f t="shared" si="1"/>
        <v>2.2397699960449056</v>
      </c>
      <c r="H26" s="10">
        <v>58290</v>
      </c>
      <c r="I26" s="5">
        <f t="shared" si="2"/>
        <v>1.2629782123863442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5"/>
      <c r="G27" s="5"/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19628</v>
      </c>
      <c r="D28" s="14">
        <v>19628</v>
      </c>
      <c r="E28" s="10">
        <v>20203</v>
      </c>
      <c r="F28" s="5">
        <f t="shared" si="0"/>
        <v>1.0292948848583656</v>
      </c>
      <c r="G28" s="5">
        <f t="shared" si="1"/>
        <v>1.0292948848583656</v>
      </c>
      <c r="H28" s="10">
        <v>6281</v>
      </c>
      <c r="I28" s="5">
        <f t="shared" si="2"/>
        <v>3.2165260308868016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379</v>
      </c>
      <c r="F29" s="5"/>
      <c r="G29" s="5"/>
      <c r="H29" s="10">
        <v>420</v>
      </c>
      <c r="I29" s="5">
        <f t="shared" si="2"/>
        <v>0.90238095238095239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6670294</v>
      </c>
      <c r="E31" s="10">
        <f>E32+E37+E39+E40+E41</f>
        <v>3064398</v>
      </c>
      <c r="F31" s="5">
        <f t="shared" si="0"/>
        <v>0.45920671553546005</v>
      </c>
      <c r="G31" s="5">
        <f t="shared" si="1"/>
        <v>0.45940973516309774</v>
      </c>
      <c r="H31" s="10">
        <f>H32+H37+H39+H40+H41</f>
        <v>3371128</v>
      </c>
      <c r="I31" s="5">
        <f t="shared" si="2"/>
        <v>0.90901265095837358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6670294</v>
      </c>
      <c r="E32" s="10">
        <f t="shared" ref="E32" si="7">E33+E34+E35+E36</f>
        <v>3080433</v>
      </c>
      <c r="F32" s="5">
        <f t="shared" si="0"/>
        <v>0.46160959521480038</v>
      </c>
      <c r="G32" s="5">
        <f t="shared" si="1"/>
        <v>0.46181367717824734</v>
      </c>
      <c r="H32" s="10">
        <f t="shared" ref="H32" si="8">H33+H34+H35+H36</f>
        <v>3376733</v>
      </c>
      <c r="I32" s="5">
        <f t="shared" si="2"/>
        <v>0.91225246414211603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1915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3006089</v>
      </c>
      <c r="E34" s="9">
        <v>647723</v>
      </c>
      <c r="F34" s="20">
        <f t="shared" si="0"/>
        <v>0.21118349195170699</v>
      </c>
      <c r="G34" s="20">
        <f t="shared" si="1"/>
        <v>0.21547033371267452</v>
      </c>
      <c r="H34" s="9">
        <v>905603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2410389</v>
      </c>
      <c r="F35" s="20">
        <f t="shared" si="0"/>
        <v>0.66943479104924053</v>
      </c>
      <c r="G35" s="20">
        <f t="shared" si="1"/>
        <v>0.66943479104924053</v>
      </c>
      <c r="H35" s="9">
        <v>2466983</v>
      </c>
      <c r="I35" s="5">
        <f t="shared" si="2"/>
        <v>0.97705942845978266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63572</v>
      </c>
      <c r="E36" s="9">
        <v>22321</v>
      </c>
      <c r="F36" s="20">
        <f t="shared" si="0"/>
        <v>4.0583636363636364</v>
      </c>
      <c r="G36" s="20">
        <f t="shared" si="1"/>
        <v>0.35111369785440133</v>
      </c>
      <c r="H36" s="9">
        <v>2232</v>
      </c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14822</v>
      </c>
      <c r="F40" s="5"/>
      <c r="G40" s="5"/>
      <c r="H40" s="10">
        <v>21735</v>
      </c>
      <c r="I40" s="5">
        <f t="shared" si="2"/>
        <v>0.68194156889809066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-30857</v>
      </c>
      <c r="F41" s="5"/>
      <c r="G41" s="5"/>
      <c r="H41" s="10">
        <v>-27340</v>
      </c>
      <c r="I41" s="5">
        <f t="shared" si="2"/>
        <v>1.128639356254572</v>
      </c>
    </row>
    <row r="42" spans="1:9" x14ac:dyDescent="0.3">
      <c r="H42" s="24"/>
    </row>
    <row r="43" spans="1:9" x14ac:dyDescent="0.3">
      <c r="A43" s="26"/>
      <c r="B43" s="26"/>
      <c r="C43" s="26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2023-08-04T07:50:52Z</cp:lastPrinted>
  <dcterms:created xsi:type="dcterms:W3CDTF">2017-12-11T14:03:53Z</dcterms:created>
  <dcterms:modified xsi:type="dcterms:W3CDTF">2023-08-04T08:00:52Z</dcterms:modified>
</cp:coreProperties>
</file>