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<sst xmlns="http://schemas.openxmlformats.org/spreadsheetml/2006/main" count="41" uniqueCount="41">
  <si>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</si>
  <si>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</si>
  <si>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</si>
  <si>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</si>
  <si>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</si>
  <si>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</si>
  <si>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</si>
  <si>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</si>
  <si>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</si>
  <si>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</si>
  <si>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</si>
  <si>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</si>
  <si>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</si>
  <si>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</si>
  <si>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</si>
  <si>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</si>
  <si>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</si>
  <si>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</si>
  <si>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</si>
  <si>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</si>
  <si>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</si>
  <si>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</si>
  <si>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</si>
  <si>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</si>
  <si>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</si>
  <si>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</si>
  <si>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</si>
  <si>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</si>
  <si>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</si>
  <si>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</si>
  <si>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</si>
  <si>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</si>
  <si>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</si>
  <si>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предыдущего года, %</t>
  </si>
  <si>
    <t>Годовые бюджетные назначения в соответствии с отчетом об исполнении бюджета городского округа Щёлково на 2023 год 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</si>
  <si>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</si>
  <si>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</si>
  <si>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</si>
  <si>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01.08.2023)</t>
  </si>
  <si>
    <t>Фактически исполнено по состоянию на 01.08.2023, тыс. руб.</t>
  </si>
  <si>
    <t>Фактически исполнено по состоянию на 01.08.2022,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</si>
</sst>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1">
      <selection activeCell="F5" sqref="F5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34</v>
      </c>
      <c r="E3" s="12" t="s">
        <v>39</v>
      </c>
      <c r="F3" s="12" t="s">
        <v>37</v>
      </c>
      <c r="G3" s="12" t="s">
        <v>35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4320</v>
      </c>
      <c r="D4" s="18">
        <v>4320</v>
      </c>
      <c r="E4" s="18">
        <v>1960</v>
      </c>
      <c r="F4" s="5">
        <f>E4/C4</f>
        <v>0.4537037037037037</v>
      </c>
      <c r="G4" s="5">
        <f>E4/D4</f>
        <v>0.4537037037037037</v>
      </c>
      <c r="H4" s="18">
        <v>1797</v>
      </c>
      <c r="I4" s="5">
        <f aca="true" t="shared" si="0" ref="I4:I14">E4/H4</f>
        <v>1.0907067334446299</v>
      </c>
    </row>
    <row r="5" spans="1:9" ht="15">
      <c r="A5" s="6" t="s">
        <v>13</v>
      </c>
      <c r="B5" s="4" t="s">
        <v>15</v>
      </c>
      <c r="C5" s="18">
        <v>695450</v>
      </c>
      <c r="D5" s="18">
        <v>1157899</v>
      </c>
      <c r="E5" s="18">
        <v>576231</v>
      </c>
      <c r="F5" s="5">
        <f>E5/C5</f>
        <v>0.8285728664893235</v>
      </c>
      <c r="G5" s="5">
        <f>E5/D5</f>
        <v>0.4976522131895787</v>
      </c>
      <c r="H5" s="18">
        <v>406223</v>
      </c>
      <c r="I5" s="5">
        <f t="shared" si="0"/>
        <v>1.4185090455242564</v>
      </c>
    </row>
    <row r="6" spans="1:9" ht="15">
      <c r="A6" s="3" t="s">
        <v>6</v>
      </c>
      <c r="B6" s="4" t="s">
        <v>16</v>
      </c>
      <c r="C6" s="18">
        <v>5705343</v>
      </c>
      <c r="D6" s="18">
        <v>5490535</v>
      </c>
      <c r="E6" s="18">
        <v>3387463</v>
      </c>
      <c r="F6" s="5">
        <f aca="true" t="shared" si="1" ref="F6:F23">E6/C6</f>
        <v>0.5937352057536243</v>
      </c>
      <c r="G6" s="5">
        <f aca="true" t="shared" si="2" ref="G6:G25">E6/D6</f>
        <v>0.6169641027695844</v>
      </c>
      <c r="H6" s="18">
        <v>3680007</v>
      </c>
      <c r="I6" s="5">
        <f t="shared" si="0"/>
        <v>0.9205044990403551</v>
      </c>
    </row>
    <row r="7" spans="1:9" ht="15">
      <c r="A7" s="7" t="s">
        <v>7</v>
      </c>
      <c r="B7" s="4" t="s">
        <v>17</v>
      </c>
      <c r="C7" s="18">
        <v>64125</v>
      </c>
      <c r="D7" s="18">
        <v>64125</v>
      </c>
      <c r="E7" s="18">
        <v>33742</v>
      </c>
      <c r="F7" s="5">
        <f t="shared" si="1"/>
        <v>0.5261910331384015</v>
      </c>
      <c r="G7" s="5">
        <f t="shared" si="2"/>
        <v>0.5261910331384015</v>
      </c>
      <c r="H7" s="18">
        <v>63605</v>
      </c>
      <c r="I7" s="5">
        <f t="shared" si="0"/>
        <v>0.5304928857794199</v>
      </c>
    </row>
    <row r="8" spans="1:9" ht="15">
      <c r="A8" s="3" t="s">
        <v>8</v>
      </c>
      <c r="B8" s="4" t="s">
        <v>18</v>
      </c>
      <c r="C8" s="18">
        <v>429730</v>
      </c>
      <c r="D8" s="18">
        <v>465066</v>
      </c>
      <c r="E8" s="18">
        <v>260356</v>
      </c>
      <c r="F8" s="5">
        <f t="shared" si="1"/>
        <v>0.6058594931701301</v>
      </c>
      <c r="G8" s="5">
        <f t="shared" si="2"/>
        <v>0.5598259171816473</v>
      </c>
      <c r="H8" s="18">
        <v>241751</v>
      </c>
      <c r="I8" s="5">
        <f t="shared" si="0"/>
        <v>1.0769593507369153</v>
      </c>
    </row>
    <row r="9" spans="1:9" ht="15">
      <c r="A9" s="3" t="s">
        <v>9</v>
      </c>
      <c r="B9" s="4" t="s">
        <v>19</v>
      </c>
      <c r="C9" s="18">
        <v>10732</v>
      </c>
      <c r="D9" s="18">
        <v>12600</v>
      </c>
      <c r="E9" s="18">
        <v>5303</v>
      </c>
      <c r="F9" s="5">
        <f t="shared" si="1"/>
        <v>0.4941297055534849</v>
      </c>
      <c r="G9" s="5">
        <f t="shared" si="2"/>
        <v>0.4208730158730159</v>
      </c>
      <c r="H9" s="18">
        <v>3147</v>
      </c>
      <c r="I9" s="5">
        <f t="shared" si="0"/>
        <v>1.6850969176993962</v>
      </c>
    </row>
    <row r="10" spans="1:9" ht="24">
      <c r="A10" s="3" t="s">
        <v>10</v>
      </c>
      <c r="B10" s="4" t="s">
        <v>20</v>
      </c>
      <c r="C10" s="18">
        <v>37484</v>
      </c>
      <c r="D10" s="18">
        <v>37299</v>
      </c>
      <c r="E10" s="18">
        <v>28841</v>
      </c>
      <c r="F10" s="5">
        <f t="shared" si="1"/>
        <v>0.7694216198911535</v>
      </c>
      <c r="G10" s="5">
        <f t="shared" si="2"/>
        <v>0.773237888415239</v>
      </c>
      <c r="H10" s="18">
        <v>7344</v>
      </c>
      <c r="I10" s="5">
        <f t="shared" si="0"/>
        <v>3.9271514161220042</v>
      </c>
    </row>
    <row r="11" spans="1:9" ht="24">
      <c r="A11" s="3" t="s">
        <v>11</v>
      </c>
      <c r="B11" s="4" t="s">
        <v>21</v>
      </c>
      <c r="C11" s="18">
        <v>183446</v>
      </c>
      <c r="D11" s="18">
        <v>201211</v>
      </c>
      <c r="E11" s="18">
        <v>87478</v>
      </c>
      <c r="F11" s="5">
        <f t="shared" si="1"/>
        <v>0.4768596753267992</v>
      </c>
      <c r="G11" s="5">
        <f t="shared" si="2"/>
        <v>0.43475754307667075</v>
      </c>
      <c r="H11" s="18">
        <v>90215</v>
      </c>
      <c r="I11" s="5">
        <f t="shared" si="0"/>
        <v>0.9696613645180957</v>
      </c>
    </row>
    <row r="12" spans="1:9" ht="15">
      <c r="A12" s="3" t="s">
        <v>12</v>
      </c>
      <c r="B12" s="4" t="s">
        <v>22</v>
      </c>
      <c r="C12" s="18">
        <v>124138</v>
      </c>
      <c r="D12" s="18">
        <v>131937</v>
      </c>
      <c r="E12" s="18">
        <v>106361</v>
      </c>
      <c r="F12" s="5">
        <f t="shared" si="1"/>
        <v>0.8567964684464064</v>
      </c>
      <c r="G12" s="5">
        <f t="shared" si="2"/>
        <v>0.8061499048788436</v>
      </c>
      <c r="H12" s="18">
        <v>44763</v>
      </c>
      <c r="I12" s="5">
        <f t="shared" si="0"/>
        <v>2.3760918615821103</v>
      </c>
    </row>
    <row r="13" spans="1:9" ht="24">
      <c r="A13" s="3">
        <v>1000000000</v>
      </c>
      <c r="B13" s="4" t="s">
        <v>23</v>
      </c>
      <c r="C13" s="18">
        <v>464124</v>
      </c>
      <c r="D13" s="18">
        <v>601648</v>
      </c>
      <c r="E13" s="18">
        <v>8925</v>
      </c>
      <c r="F13" s="5">
        <f t="shared" si="1"/>
        <v>0.019229774801561652</v>
      </c>
      <c r="G13" s="5">
        <f t="shared" si="2"/>
        <v>0.014834255245592107</v>
      </c>
      <c r="H13" s="18">
        <v>72544</v>
      </c>
      <c r="I13" s="5">
        <f t="shared" si="0"/>
        <v>0.12302878253198059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23</v>
      </c>
      <c r="F14" s="5">
        <f t="shared" si="1"/>
        <v>0.0115</v>
      </c>
      <c r="G14" s="5">
        <f t="shared" si="2"/>
        <v>0.0115</v>
      </c>
      <c r="H14" s="18">
        <v>349</v>
      </c>
      <c r="I14" s="5">
        <f t="shared" si="0"/>
        <v>0.0659025787965616</v>
      </c>
    </row>
    <row r="15" spans="1:9" ht="24">
      <c r="A15" s="3">
        <v>1200000000</v>
      </c>
      <c r="B15" s="4" t="s">
        <v>25</v>
      </c>
      <c r="C15" s="18">
        <v>1347470</v>
      </c>
      <c r="D15" s="18">
        <v>1367380</v>
      </c>
      <c r="E15" s="18">
        <v>730979</v>
      </c>
      <c r="F15" s="5">
        <f t="shared" si="1"/>
        <v>0.5424825784618581</v>
      </c>
      <c r="G15" s="5">
        <f t="shared" si="2"/>
        <v>0.5345836563354737</v>
      </c>
      <c r="H15" s="18">
        <v>678990</v>
      </c>
      <c r="I15" s="5">
        <f aca="true" t="shared" si="3" ref="I15:I21">E15/H15</f>
        <v>1.0765681379696315</v>
      </c>
    </row>
    <row r="16" spans="1:9" ht="48">
      <c r="A16" s="3">
        <v>1300000000</v>
      </c>
      <c r="B16" s="4" t="s">
        <v>26</v>
      </c>
      <c r="C16" s="18">
        <v>62644</v>
      </c>
      <c r="D16" s="18">
        <v>75135</v>
      </c>
      <c r="E16" s="18">
        <v>39574</v>
      </c>
      <c r="F16" s="5">
        <f t="shared" si="1"/>
        <v>0.631728497541664</v>
      </c>
      <c r="G16" s="5">
        <f t="shared" si="2"/>
        <v>0.5267052638583882</v>
      </c>
      <c r="H16" s="18">
        <v>27086</v>
      </c>
      <c r="I16" s="5">
        <f t="shared" si="3"/>
        <v>1.4610499889241675</v>
      </c>
    </row>
    <row r="17" spans="1:9" ht="24">
      <c r="A17" s="8">
        <v>1400000000</v>
      </c>
      <c r="B17" s="4" t="s">
        <v>27</v>
      </c>
      <c r="C17" s="19">
        <v>521653</v>
      </c>
      <c r="D17" s="19">
        <v>588922</v>
      </c>
      <c r="E17" s="18">
        <v>322178</v>
      </c>
      <c r="F17" s="9">
        <f t="shared" si="1"/>
        <v>0.6176097904162345</v>
      </c>
      <c r="G17" s="5">
        <f t="shared" si="2"/>
        <v>0.5470639575359725</v>
      </c>
      <c r="H17" s="18">
        <v>250288</v>
      </c>
      <c r="I17" s="5">
        <f t="shared" si="3"/>
        <v>1.2872291120629036</v>
      </c>
    </row>
    <row r="18" spans="1:9" ht="24">
      <c r="A18" s="8">
        <v>1500000000</v>
      </c>
      <c r="B18" s="4" t="s">
        <v>28</v>
      </c>
      <c r="C18" s="19">
        <v>138246</v>
      </c>
      <c r="D18" s="19">
        <v>152432</v>
      </c>
      <c r="E18" s="19">
        <v>85085</v>
      </c>
      <c r="F18" s="9">
        <f t="shared" si="1"/>
        <v>0.6154608451600769</v>
      </c>
      <c r="G18" s="5">
        <f t="shared" si="2"/>
        <v>0.5581833210874357</v>
      </c>
      <c r="H18" s="19">
        <v>79861</v>
      </c>
      <c r="I18" s="5">
        <f t="shared" si="3"/>
        <v>1.0654136562276957</v>
      </c>
    </row>
    <row r="19" spans="1:9" ht="24">
      <c r="A19" s="8">
        <v>1600000000</v>
      </c>
      <c r="B19" s="4" t="s">
        <v>29</v>
      </c>
      <c r="C19" s="19">
        <v>3983</v>
      </c>
      <c r="D19" s="19">
        <v>43783</v>
      </c>
      <c r="E19" s="19">
        <v>3714</v>
      </c>
      <c r="F19" s="9">
        <f t="shared" si="1"/>
        <v>0.9324629676123525</v>
      </c>
      <c r="G19" s="5">
        <f t="shared" si="2"/>
        <v>0.08482744444190668</v>
      </c>
      <c r="H19" s="19">
        <v>1302</v>
      </c>
      <c r="I19" s="5">
        <f t="shared" si="3"/>
        <v>2.8525345622119818</v>
      </c>
    </row>
    <row r="20" spans="1:9" ht="24">
      <c r="A20" s="8">
        <v>1700000000</v>
      </c>
      <c r="B20" s="4" t="s">
        <v>30</v>
      </c>
      <c r="C20" s="19">
        <v>1738634</v>
      </c>
      <c r="D20" s="19">
        <v>1991114</v>
      </c>
      <c r="E20" s="19">
        <v>703685</v>
      </c>
      <c r="F20" s="9">
        <f t="shared" si="1"/>
        <v>0.40473440643631725</v>
      </c>
      <c r="G20" s="5">
        <f t="shared" si="2"/>
        <v>0.3534127126824481</v>
      </c>
      <c r="H20" s="19">
        <v>400830</v>
      </c>
      <c r="I20" s="5">
        <f t="shared" si="3"/>
        <v>1.7555696928872588</v>
      </c>
    </row>
    <row r="21" spans="1:9" ht="24">
      <c r="A21" s="8">
        <v>1800000000</v>
      </c>
      <c r="B21" s="4" t="s">
        <v>31</v>
      </c>
      <c r="C21" s="19">
        <v>1707800</v>
      </c>
      <c r="D21" s="19">
        <v>1974159</v>
      </c>
      <c r="E21" s="19">
        <v>397096</v>
      </c>
      <c r="F21" s="9">
        <f t="shared" si="1"/>
        <v>0.23251903033142055</v>
      </c>
      <c r="G21" s="5">
        <f t="shared" si="2"/>
        <v>0.20114691876388882</v>
      </c>
      <c r="H21" s="19">
        <v>633921</v>
      </c>
      <c r="I21" s="5">
        <f t="shared" si="3"/>
        <v>0.6264124394049101</v>
      </c>
    </row>
    <row r="22" spans="1:9" ht="24">
      <c r="A22" s="8">
        <v>1900000000</v>
      </c>
      <c r="B22" s="4" t="s">
        <v>32</v>
      </c>
      <c r="C22" s="19"/>
      <c r="D22" s="19"/>
      <c r="E22" s="19"/>
      <c r="F22" s="9"/>
      <c r="G22" s="5"/>
      <c r="H22" s="19"/>
      <c r="I22" s="5"/>
    </row>
    <row r="23" spans="1:9" s="16" customFormat="1" ht="14.25">
      <c r="A23" s="10"/>
      <c r="B23" s="2" t="s">
        <v>2</v>
      </c>
      <c r="C23" s="20">
        <f>SUM(C4:C22)</f>
        <v>13241322</v>
      </c>
      <c r="D23" s="20">
        <f>SUM(D4:D22)</f>
        <v>14361565</v>
      </c>
      <c r="E23" s="20">
        <f>SUM(E4:E22)</f>
        <v>6778994</v>
      </c>
      <c r="F23" s="11">
        <f t="shared" si="1"/>
        <v>0.5119574918576861</v>
      </c>
      <c r="G23" s="17">
        <f t="shared" si="2"/>
        <v>0.47202334843034166</v>
      </c>
      <c r="H23" s="20">
        <f>SUM(H4:H22)</f>
        <v>6684023</v>
      </c>
      <c r="I23" s="17">
        <f>E23/H23</f>
        <v>1.0142086584681111</v>
      </c>
    </row>
    <row r="24" spans="1:9" ht="15">
      <c r="A24" s="8">
        <v>9000000000</v>
      </c>
      <c r="B24" s="4" t="s">
        <v>3</v>
      </c>
      <c r="C24" s="19">
        <f>487800+47509</f>
        <v>535309</v>
      </c>
      <c r="D24" s="19">
        <f>68958+47509</f>
        <v>116467</v>
      </c>
      <c r="E24" s="19">
        <f>17574+22159</f>
        <v>39733</v>
      </c>
      <c r="F24" s="9">
        <f>E24/C24</f>
        <v>0.0742244199144793</v>
      </c>
      <c r="G24" s="5">
        <f t="shared" si="2"/>
        <v>0.34115242944353336</v>
      </c>
      <c r="H24" s="19">
        <f>13397+20363</f>
        <v>33760</v>
      </c>
      <c r="I24" s="5">
        <f>E24/H24</f>
        <v>1.176925355450237</v>
      </c>
    </row>
    <row r="25" spans="1:9" s="16" customFormat="1" ht="14.25">
      <c r="A25" s="10"/>
      <c r="B25" s="2" t="s">
        <v>4</v>
      </c>
      <c r="C25" s="20">
        <f>C23+C24</f>
        <v>13776631</v>
      </c>
      <c r="D25" s="20">
        <f>D23+D24</f>
        <v>14478032</v>
      </c>
      <c r="E25" s="20">
        <f>E23+E24</f>
        <v>6818727</v>
      </c>
      <c r="F25" s="11">
        <f>E25/C25</f>
        <v>0.4949488013433763</v>
      </c>
      <c r="G25" s="17">
        <f t="shared" si="2"/>
        <v>0.4709705711383978</v>
      </c>
      <c r="H25" s="20">
        <f>H23+H24</f>
        <v>6717783</v>
      </c>
      <c r="I25" s="17">
        <f>E25/H25</f>
        <v>1.0150263859371462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2023-08-04T08:53:27Z</cp:lastPrinted>
  <dcterms:created xsi:type="dcterms:W3CDTF">2017-12-11T14:03:53Z</dcterms:created>
  <dcterms:modified xsi:type="dcterms:W3CDTF">2023-08-04T09:18:38Z</dcterms:modified>
  <cp:category/>
  <cp:version/>
  <cp:contentType/>
  <cp:contentStatus/>
</cp:coreProperties>
</file>