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3" l="1"/>
  <c r="G6" i="3"/>
  <c r="G7" i="3"/>
  <c r="G8" i="3"/>
  <c r="G10" i="3"/>
  <c r="G15" i="3"/>
  <c r="G19" i="3"/>
  <c r="G20" i="3"/>
  <c r="G22" i="3"/>
  <c r="G23" i="3"/>
  <c r="G30" i="3"/>
  <c r="G31" i="3"/>
  <c r="G32" i="3"/>
  <c r="G33" i="3"/>
  <c r="G34" i="3"/>
  <c r="G36" i="3"/>
  <c r="G37" i="3"/>
  <c r="G39" i="3"/>
  <c r="G40" i="3"/>
  <c r="G41" i="3"/>
  <c r="G43" i="3"/>
  <c r="G44" i="3"/>
  <c r="G45" i="3"/>
  <c r="G46" i="3"/>
  <c r="G50" i="3"/>
  <c r="G51" i="3"/>
  <c r="G52" i="3"/>
  <c r="G53" i="3"/>
  <c r="G54" i="3"/>
  <c r="G55" i="3"/>
  <c r="G62" i="3"/>
  <c r="G63" i="3"/>
  <c r="G64" i="3"/>
  <c r="G66" i="3"/>
  <c r="G67" i="3"/>
  <c r="G69" i="3"/>
  <c r="G70" i="3"/>
  <c r="G73" i="3"/>
  <c r="G4" i="3"/>
  <c r="E5" i="3"/>
  <c r="E6" i="3"/>
  <c r="E7" i="3"/>
  <c r="E8" i="3"/>
  <c r="E10" i="3"/>
  <c r="E13" i="3"/>
  <c r="E15" i="3"/>
  <c r="E16" i="3"/>
  <c r="E18" i="3"/>
  <c r="E19" i="3"/>
  <c r="E20" i="3"/>
  <c r="E22" i="3"/>
  <c r="E23" i="3"/>
  <c r="E30" i="3"/>
  <c r="E31" i="3"/>
  <c r="E32" i="3"/>
  <c r="E33" i="3"/>
  <c r="E34" i="3"/>
  <c r="E35" i="3"/>
  <c r="E36" i="3"/>
  <c r="E37" i="3"/>
  <c r="E40" i="3"/>
  <c r="E42" i="3"/>
  <c r="E43" i="3"/>
  <c r="E44" i="3"/>
  <c r="E45" i="3"/>
  <c r="E46" i="3"/>
  <c r="E48" i="3"/>
  <c r="E50" i="3"/>
  <c r="E51" i="3"/>
  <c r="E52" i="3"/>
  <c r="E53" i="3"/>
  <c r="E54" i="3"/>
  <c r="E55" i="3"/>
  <c r="E62" i="3"/>
  <c r="E63" i="3"/>
  <c r="E64" i="3"/>
  <c r="E66" i="3"/>
  <c r="E67" i="3"/>
  <c r="E69" i="3"/>
  <c r="E70" i="3"/>
  <c r="E73" i="3"/>
  <c r="E74" i="3"/>
  <c r="E77" i="3"/>
  <c r="E4" i="3"/>
  <c r="G78" i="3" l="1"/>
  <c r="G79" i="3"/>
  <c r="G80" i="3"/>
  <c r="E78" i="3"/>
  <c r="E79" i="3"/>
  <c r="C40" i="3"/>
  <c r="D80" i="3"/>
  <c r="F80" i="3"/>
  <c r="C80" i="3"/>
  <c r="D78" i="3"/>
  <c r="F78" i="3"/>
  <c r="C78" i="3"/>
  <c r="D74" i="3"/>
  <c r="F74" i="3"/>
  <c r="C74" i="3"/>
  <c r="D69" i="3"/>
  <c r="F69" i="3"/>
  <c r="C69" i="3"/>
  <c r="D63" i="3"/>
  <c r="F63" i="3"/>
  <c r="C63" i="3"/>
  <c r="D55" i="3"/>
  <c r="F55" i="3"/>
  <c r="C55" i="3"/>
  <c r="D52" i="3"/>
  <c r="F52" i="3"/>
  <c r="C52" i="3"/>
  <c r="D43" i="3"/>
  <c r="F43" i="3"/>
  <c r="C43" i="3"/>
  <c r="D40" i="3"/>
  <c r="F40" i="3"/>
  <c r="D34" i="3"/>
  <c r="F34" i="3"/>
  <c r="C34" i="3"/>
  <c r="D23" i="3"/>
  <c r="F23" i="3"/>
  <c r="C23" i="3"/>
  <c r="D19" i="3"/>
  <c r="F19" i="3"/>
  <c r="C19" i="3"/>
  <c r="D16" i="3"/>
  <c r="F16" i="3"/>
  <c r="C16" i="3"/>
  <c r="D5" i="3"/>
  <c r="F5" i="3"/>
  <c r="C5" i="3"/>
  <c r="D4" i="3" l="1"/>
  <c r="F4" i="3"/>
  <c r="C4" i="3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<sst xmlns="http://schemas.openxmlformats.org/spreadsheetml/2006/main" count="168" uniqueCount="168">
  <si>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</si>
  <si>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</si>
  <si>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</si>
  <si>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</si>
  <si>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</si>
  <si>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</si>
  <si>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</si>
  <si>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</si>
  <si>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</si>
  <si>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</si>
  <si>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</si>
  <si>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</si>
  <si>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</si>
  <si>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</si>
  <si>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</si>
  <si>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</si>
  <si>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</si>
  <si>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</si>
  <si>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</si>
  <si>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</si>
  <si>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</si>
  <si>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</si>
  <si>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</si>
  <si>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</si>
  <si>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</si>
  <si>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</si>
  <si>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</si>
  <si>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</si>
  <si>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</si>
  <si>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</si>
  <si>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</si>
  <si>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</si>
  <si>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</si>
  <si>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</si>
  <si>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</si>
  <si>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</si>
  <si>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</si>
  <si>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</si>
  <si>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</si>
  <si>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</si>
  <si>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</si>
  <si>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</si>
  <si>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</si>
  <si>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</si>
  <si>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</si>
  <si>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</si>
  <si>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</si>
  <si>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</si>
  <si>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</si>
  <si>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</si>
  <si>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</si>
  <si>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</si>
  <si>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</si>
  <si>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</si>
  <si>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</si>
  <si>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</si>
  <si>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</si>
  <si>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</si>
  <si>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</si>
  <si>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</si>
  <si>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</si>
  <si>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</si>
  <si>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</si>
  <si>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</si>
  <si>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</si>
  <si>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</si>
  <si>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</si>
  <si>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</si>
  <si>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</si>
  <si>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</si>
  <si>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</si>
  <si>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</si>
  <si>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</si>
  <si>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</si>
  <si>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</si>
  <si>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</si>
  <si>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</si>
  <si>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</si>
  <si>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</si>
  <si>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</si>
  <si>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</si>
  <si>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</si>
  <si>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</si>
  <si>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</si>
  <si>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</si>
  <si>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</si>
  <si>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</si>
  <si>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</si>
  <si>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</si>
  <si>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</si>
  <si>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</si>
  <si>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</si>
  <si>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</si>
  <si>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</si>
  <si>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</si>
  <si>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</si>
  <si>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</si>
  <si>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</si>
  <si>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</si>
  <si>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</si>
  <si>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</si>
  <si>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</si>
  <si>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</si>
  <si>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</si>
  <si>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</si>
  <si>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</si>
  <si>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</si>
  <si>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</si>
  <si>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</si>
  <si>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</si>
  <si>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</si>
  <si>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</si>
  <si>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</si>
  <si>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</si>
  <si>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</si>
  <si>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</si>
  <si>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</si>
  <si>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</si>
  <si>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</si>
  <si>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</si>
  <si>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</si>
  <si>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</si>
  <si>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</si>
  <si>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</si>
  <si>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</si>
  <si>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</si>
  <si>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</si>
  <si>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</si>
  <si>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</si>
  <si>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</si>
  <si>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</si>
  <si>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</si>
  <si>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</si>
  <si>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</si>
  <si>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</si>
  <si>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</si>
  <si>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</si>
  <si>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</si>
  <si>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</si>
  <si>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</si>
  <si>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</si>
  <si>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</si>
  <si>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</si>
  <si>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</si>
  <si>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</si>
  <si>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</si>
  <si>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</si>
  <si>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</si>
  <si>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</si>
  <si>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</si>
  <si>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</si>
  <si>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</si>
  <si>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</si>
  <si>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</si>
  <si>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</si>
  <si>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</si>
  <si>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</si>
  <si>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</si>
  <si>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</si>
  <si>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</si>
  <si>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</si>
  <si>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</si>
  <si>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t>Утвержденные бюджетные назначения на 2018 год *, тыс. руб.</t>
  </si>
  <si>
    <t>Фактически исполнено по состоянию на 01.04.2018, тыс. руб.</t>
  </si>
  <si>
    <t>% исполнения утвержденных бюджетных назначений на  2018 год</t>
  </si>
  <si>
    <t>Фактически исполнено по состоянию на 01.04.2017, тыс. руб.</t>
  </si>
  <si>
    <t>Темп роста к соответствующему периоду 2017 года, %</t>
  </si>
  <si>
    <t>Аналитические данные о расходах бюджета Щёлковского муниципального района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01.04.2018)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</si>
</sst>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0" xfId="0" applyNumberFormat="1" applyFont="1"/>
    <xf numFmtId="3" fontId="5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/>
    <xf numFmtId="3" fontId="0" fillId="0" borderId="0" xfId="0" applyNumberFormat="1"/>
    <xf numFmtId="10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abSelected="1" topLeftCell="A61" zoomScaleNormal="100" zoomScaleSheetLayoutView="70" workbookViewId="0">
      <selection activeCell="G60" sqref="G60"/>
    </sheetView>
  </sheetViews>
  <sheetFormatPr defaultRowHeight="14.4" x14ac:dyDescent="0.3"/>
  <cols>
    <col min="1" max="1" width="6.6640625" customWidth="1"/>
    <col min="2" max="2" width="54.21875" customWidth="1"/>
    <col min="3" max="7" width="15.44140625" style="11" customWidth="1"/>
  </cols>
  <sheetData>
    <row r="1" spans="1:7" ht="30" customHeight="1" x14ac:dyDescent="0.3">
      <c r="A1" s="13" t="s">
        <v>167</v>
      </c>
      <c r="B1" s="13"/>
      <c r="C1" s="13"/>
      <c r="D1" s="13"/>
      <c r="E1" s="13"/>
      <c r="F1" s="13"/>
      <c r="G1" s="13"/>
    </row>
    <row r="3" spans="1:7" ht="60" x14ac:dyDescent="0.3">
      <c r="A3" s="1" t="s">
        <v>159</v>
      </c>
      <c r="B3" s="1" t="s">
        <v>160</v>
      </c>
      <c r="C3" s="8" t="s">
        <v>162</v>
      </c>
      <c r="D3" s="8" t="s">
        <v>163</v>
      </c>
      <c r="E3" s="8" t="s">
        <v>164</v>
      </c>
      <c r="F3" s="8" t="s">
        <v>165</v>
      </c>
      <c r="G3" s="8" t="s">
        <v>166</v>
      </c>
    </row>
    <row r="4" spans="1:7" x14ac:dyDescent="0.3">
      <c r="A4" s="5"/>
      <c r="B4" s="2" t="s">
        <v>0</v>
      </c>
      <c r="C4" s="9">
        <f>C5+C16+C19+C23+C34+C40+C43+C52+C55+C63+C69+C74+C78+C80</f>
        <v>7635156</v>
      </c>
      <c r="D4" s="9">
        <f t="shared" ref="D4:F4" si="0">D5+D16+D19+D23+D34+D40+D43+D52+D55+D63+D69+D74+D78+D80</f>
        <v>1639027</v>
      </c>
      <c r="E4" s="12">
        <f>D4/C4</f>
        <v>0.21466843637510485</v>
      </c>
      <c r="F4" s="9">
        <f t="shared" si="0"/>
        <v>1161327</v>
      </c>
      <c r="G4" s="12">
        <f>D4/F4</f>
        <v>1.4113397862961938</v>
      </c>
    </row>
    <row r="5" spans="1:7" x14ac:dyDescent="0.3">
      <c r="A5" s="5" t="s">
        <v>1</v>
      </c>
      <c r="B5" s="2" t="s">
        <v>2</v>
      </c>
      <c r="C5" s="9">
        <f>SUM(C6:C15)</f>
        <v>662824</v>
      </c>
      <c r="D5" s="9">
        <f t="shared" ref="D5:F5" si="1">SUM(D6:D15)</f>
        <v>195795</v>
      </c>
      <c r="E5" s="12">
        <f t="shared" ref="E5:E67" si="2">D5/C5</f>
        <v>0.29539515768891894</v>
      </c>
      <c r="F5" s="9">
        <f t="shared" si="1"/>
        <v>158767</v>
      </c>
      <c r="G5" s="12">
        <f t="shared" ref="G5:G67" si="3">D5/F5</f>
        <v>1.2332222691113393</v>
      </c>
    </row>
    <row r="6" spans="1:7" ht="24" x14ac:dyDescent="0.3">
      <c r="A6" s="4" t="s">
        <v>3</v>
      </c>
      <c r="B6" s="3" t="s">
        <v>4</v>
      </c>
      <c r="C6" s="9">
        <v>3119</v>
      </c>
      <c r="D6" s="9">
        <v>538</v>
      </c>
      <c r="E6" s="12">
        <f t="shared" si="2"/>
        <v>0.17249118307149727</v>
      </c>
      <c r="F6" s="9">
        <v>1183</v>
      </c>
      <c r="G6" s="12">
        <f t="shared" si="3"/>
        <v>0.45477599323753171</v>
      </c>
    </row>
    <row r="7" spans="1:7" ht="36" x14ac:dyDescent="0.3">
      <c r="A7" s="4" t="s">
        <v>5</v>
      </c>
      <c r="B7" s="3" t="s">
        <v>6</v>
      </c>
      <c r="C7" s="9">
        <v>16426</v>
      </c>
      <c r="D7" s="9">
        <v>4958</v>
      </c>
      <c r="E7" s="12">
        <f t="shared" si="2"/>
        <v>0.30183854864239618</v>
      </c>
      <c r="F7" s="9">
        <v>3355</v>
      </c>
      <c r="G7" s="12">
        <f t="shared" si="3"/>
        <v>1.4777943368107302</v>
      </c>
    </row>
    <row r="8" spans="1:7" ht="36" x14ac:dyDescent="0.3">
      <c r="A8" s="4" t="s">
        <v>7</v>
      </c>
      <c r="B8" s="3" t="s">
        <v>8</v>
      </c>
      <c r="C8" s="9">
        <v>331229</v>
      </c>
      <c r="D8" s="9">
        <v>104784</v>
      </c>
      <c r="E8" s="12">
        <f t="shared" si="2"/>
        <v>0.31634911194370058</v>
      </c>
      <c r="F8" s="9">
        <v>73956</v>
      </c>
      <c r="G8" s="12">
        <f t="shared" si="3"/>
        <v>1.4168424468602954</v>
      </c>
    </row>
    <row r="9" spans="1:7" x14ac:dyDescent="0.3">
      <c r="A9" s="4" t="s">
        <v>9</v>
      </c>
      <c r="B9" s="3" t="s">
        <v>10</v>
      </c>
      <c r="C9" s="9"/>
      <c r="D9" s="9"/>
      <c r="E9" s="12"/>
      <c r="F9" s="9"/>
      <c r="G9" s="12"/>
    </row>
    <row r="10" spans="1:7" ht="24" x14ac:dyDescent="0.3">
      <c r="A10" s="4" t="s">
        <v>11</v>
      </c>
      <c r="B10" s="3" t="s">
        <v>12</v>
      </c>
      <c r="C10" s="9">
        <v>73975</v>
      </c>
      <c r="D10" s="9">
        <v>19973</v>
      </c>
      <c r="E10" s="12">
        <f t="shared" si="2"/>
        <v>0.26999662047989187</v>
      </c>
      <c r="F10" s="9">
        <v>15918</v>
      </c>
      <c r="G10" s="12">
        <f t="shared" si="3"/>
        <v>1.2547430581731374</v>
      </c>
    </row>
    <row r="11" spans="1:7" x14ac:dyDescent="0.3">
      <c r="A11" s="4" t="s">
        <v>13</v>
      </c>
      <c r="B11" s="3" t="s">
        <v>14</v>
      </c>
      <c r="C11" s="9"/>
      <c r="D11" s="9"/>
      <c r="E11" s="12"/>
      <c r="F11" s="9"/>
      <c r="G11" s="12"/>
    </row>
    <row r="12" spans="1:7" x14ac:dyDescent="0.3">
      <c r="A12" s="4" t="s">
        <v>15</v>
      </c>
      <c r="B12" s="3" t="s">
        <v>16</v>
      </c>
      <c r="C12" s="9"/>
      <c r="D12" s="9"/>
      <c r="E12" s="12"/>
      <c r="F12" s="9"/>
      <c r="G12" s="12"/>
    </row>
    <row r="13" spans="1:7" x14ac:dyDescent="0.3">
      <c r="A13" s="4" t="s">
        <v>17</v>
      </c>
      <c r="B13" s="3" t="s">
        <v>18</v>
      </c>
      <c r="C13" s="9">
        <v>1000</v>
      </c>
      <c r="D13" s="9"/>
      <c r="E13" s="12">
        <f t="shared" si="2"/>
        <v>0</v>
      </c>
      <c r="F13" s="9"/>
      <c r="G13" s="12"/>
    </row>
    <row r="14" spans="1:7" ht="24" x14ac:dyDescent="0.3">
      <c r="A14" s="4" t="s">
        <v>19</v>
      </c>
      <c r="B14" s="3" t="s">
        <v>20</v>
      </c>
      <c r="C14" s="9"/>
      <c r="D14" s="9"/>
      <c r="E14" s="12"/>
      <c r="F14" s="9"/>
      <c r="G14" s="12"/>
    </row>
    <row r="15" spans="1:7" x14ac:dyDescent="0.3">
      <c r="A15" s="4" t="s">
        <v>21</v>
      </c>
      <c r="B15" s="3" t="s">
        <v>22</v>
      </c>
      <c r="C15" s="9">
        <v>237075</v>
      </c>
      <c r="D15" s="9">
        <v>65542</v>
      </c>
      <c r="E15" s="12">
        <f t="shared" si="2"/>
        <v>0.27646103553727724</v>
      </c>
      <c r="F15" s="9">
        <v>64355</v>
      </c>
      <c r="G15" s="12">
        <f t="shared" si="3"/>
        <v>1.0184445653018412</v>
      </c>
    </row>
    <row r="16" spans="1:7" x14ac:dyDescent="0.3">
      <c r="A16" s="5" t="s">
        <v>23</v>
      </c>
      <c r="B16" s="2" t="s">
        <v>24</v>
      </c>
      <c r="C16" s="9">
        <f>SUM(C17:C18)</f>
        <v>100</v>
      </c>
      <c r="D16" s="9">
        <f t="shared" ref="D16:F16" si="4">SUM(D17:D18)</f>
        <v>0</v>
      </c>
      <c r="E16" s="12">
        <f t="shared" si="2"/>
        <v>0</v>
      </c>
      <c r="F16" s="9">
        <f t="shared" si="4"/>
        <v>0</v>
      </c>
      <c r="G16" s="12"/>
    </row>
    <row r="17" spans="1:7" x14ac:dyDescent="0.3">
      <c r="A17" s="4" t="s">
        <v>25</v>
      </c>
      <c r="B17" s="3" t="s">
        <v>26</v>
      </c>
      <c r="C17" s="9"/>
      <c r="D17" s="9"/>
      <c r="E17" s="12"/>
      <c r="F17" s="9"/>
      <c r="G17" s="12"/>
    </row>
    <row r="18" spans="1:7" x14ac:dyDescent="0.3">
      <c r="A18" s="4" t="s">
        <v>27</v>
      </c>
      <c r="B18" s="3" t="s">
        <v>28</v>
      </c>
      <c r="C18" s="9">
        <v>100</v>
      </c>
      <c r="D18" s="9"/>
      <c r="E18" s="12">
        <f t="shared" si="2"/>
        <v>0</v>
      </c>
      <c r="F18" s="9"/>
      <c r="G18" s="12"/>
    </row>
    <row r="19" spans="1:7" x14ac:dyDescent="0.3">
      <c r="A19" s="5" t="s">
        <v>29</v>
      </c>
      <c r="B19" s="2" t="s">
        <v>30</v>
      </c>
      <c r="C19" s="9">
        <f>SUM(C20:C22)</f>
        <v>75449</v>
      </c>
      <c r="D19" s="9">
        <f t="shared" ref="D19:F19" si="5">SUM(D20:D22)</f>
        <v>10677</v>
      </c>
      <c r="E19" s="12">
        <f t="shared" si="2"/>
        <v>0.14151280997760077</v>
      </c>
      <c r="F19" s="9">
        <f t="shared" si="5"/>
        <v>5239</v>
      </c>
      <c r="G19" s="12">
        <f t="shared" si="3"/>
        <v>2.0379843481580453</v>
      </c>
    </row>
    <row r="20" spans="1:7" ht="24" x14ac:dyDescent="0.3">
      <c r="A20" s="4" t="s">
        <v>31</v>
      </c>
      <c r="B20" s="3" t="s">
        <v>32</v>
      </c>
      <c r="C20" s="9">
        <v>64349</v>
      </c>
      <c r="D20" s="9">
        <v>10158</v>
      </c>
      <c r="E20" s="12">
        <f t="shared" si="2"/>
        <v>0.15785793097017825</v>
      </c>
      <c r="F20" s="9">
        <v>4356</v>
      </c>
      <c r="G20" s="12">
        <f t="shared" si="3"/>
        <v>2.331955922865014</v>
      </c>
    </row>
    <row r="21" spans="1:7" x14ac:dyDescent="0.3">
      <c r="A21" s="4" t="s">
        <v>33</v>
      </c>
      <c r="B21" s="3" t="s">
        <v>34</v>
      </c>
      <c r="C21" s="9"/>
      <c r="D21" s="9"/>
      <c r="E21" s="12"/>
      <c r="F21" s="9"/>
      <c r="G21" s="12"/>
    </row>
    <row r="22" spans="1:7" ht="24" x14ac:dyDescent="0.3">
      <c r="A22" s="4" t="s">
        <v>35</v>
      </c>
      <c r="B22" s="3" t="s">
        <v>36</v>
      </c>
      <c r="C22" s="9">
        <v>11100</v>
      </c>
      <c r="D22" s="9">
        <v>519</v>
      </c>
      <c r="E22" s="12">
        <f t="shared" si="2"/>
        <v>4.6756756756756758E-2</v>
      </c>
      <c r="F22" s="9">
        <v>883</v>
      </c>
      <c r="G22" s="12">
        <f t="shared" si="3"/>
        <v>0.58776896942242352</v>
      </c>
    </row>
    <row r="23" spans="1:7" x14ac:dyDescent="0.3">
      <c r="A23" s="5" t="s">
        <v>37</v>
      </c>
      <c r="B23" s="2" t="s">
        <v>38</v>
      </c>
      <c r="C23" s="9">
        <f>SUM(C24:C33)</f>
        <v>80292</v>
      </c>
      <c r="D23" s="9">
        <f t="shared" ref="D23:F23" si="6">SUM(D24:D33)</f>
        <v>10287</v>
      </c>
      <c r="E23" s="12">
        <f t="shared" si="2"/>
        <v>0.12811986250186819</v>
      </c>
      <c r="F23" s="9">
        <f t="shared" si="6"/>
        <v>6794</v>
      </c>
      <c r="G23" s="12">
        <f t="shared" si="3"/>
        <v>1.5141301148071828</v>
      </c>
    </row>
    <row r="24" spans="1:7" x14ac:dyDescent="0.3">
      <c r="A24" s="4" t="s">
        <v>39</v>
      </c>
      <c r="B24" s="3" t="s">
        <v>40</v>
      </c>
      <c r="C24" s="9"/>
      <c r="D24" s="9"/>
      <c r="E24" s="12"/>
      <c r="F24" s="9"/>
      <c r="G24" s="12"/>
    </row>
    <row r="25" spans="1:7" x14ac:dyDescent="0.3">
      <c r="A25" s="4" t="s">
        <v>41</v>
      </c>
      <c r="B25" s="3" t="s">
        <v>42</v>
      </c>
      <c r="C25" s="9"/>
      <c r="D25" s="9"/>
      <c r="E25" s="12"/>
      <c r="F25" s="9"/>
      <c r="G25" s="12"/>
    </row>
    <row r="26" spans="1:7" x14ac:dyDescent="0.3">
      <c r="A26" s="4" t="s">
        <v>43</v>
      </c>
      <c r="B26" s="3" t="s">
        <v>44</v>
      </c>
      <c r="C26" s="9"/>
      <c r="D26" s="9"/>
      <c r="E26" s="12"/>
      <c r="F26" s="9"/>
      <c r="G26" s="12"/>
    </row>
    <row r="27" spans="1:7" x14ac:dyDescent="0.3">
      <c r="A27" s="4" t="s">
        <v>45</v>
      </c>
      <c r="B27" s="3" t="s">
        <v>46</v>
      </c>
      <c r="C27" s="9"/>
      <c r="D27" s="9"/>
      <c r="E27" s="12"/>
      <c r="F27" s="9"/>
      <c r="G27" s="12"/>
    </row>
    <row r="28" spans="1:7" x14ac:dyDescent="0.3">
      <c r="A28" s="4" t="s">
        <v>47</v>
      </c>
      <c r="B28" s="3" t="s">
        <v>48</v>
      </c>
      <c r="C28" s="9"/>
      <c r="D28" s="9"/>
      <c r="E28" s="12"/>
      <c r="F28" s="9"/>
      <c r="G28" s="12"/>
    </row>
    <row r="29" spans="1:7" x14ac:dyDescent="0.3">
      <c r="A29" s="4" t="s">
        <v>49</v>
      </c>
      <c r="B29" s="3" t="s">
        <v>50</v>
      </c>
      <c r="C29" s="9"/>
      <c r="D29" s="9"/>
      <c r="E29" s="12"/>
      <c r="F29" s="9"/>
      <c r="G29" s="12"/>
    </row>
    <row r="30" spans="1:7" x14ac:dyDescent="0.3">
      <c r="A30" s="4" t="s">
        <v>51</v>
      </c>
      <c r="B30" s="3" t="s">
        <v>52</v>
      </c>
      <c r="C30" s="9">
        <v>4156</v>
      </c>
      <c r="D30" s="9">
        <v>332</v>
      </c>
      <c r="E30" s="12">
        <f t="shared" si="2"/>
        <v>7.9884504331087583E-2</v>
      </c>
      <c r="F30" s="9">
        <v>140</v>
      </c>
      <c r="G30" s="12">
        <f t="shared" si="3"/>
        <v>2.3714285714285714</v>
      </c>
    </row>
    <row r="31" spans="1:7" x14ac:dyDescent="0.3">
      <c r="A31" s="4" t="s">
        <v>53</v>
      </c>
      <c r="B31" s="3" t="s">
        <v>54</v>
      </c>
      <c r="C31" s="9">
        <v>54770</v>
      </c>
      <c r="D31" s="9">
        <v>4602</v>
      </c>
      <c r="E31" s="12">
        <f t="shared" si="2"/>
        <v>8.4024100785101336E-2</v>
      </c>
      <c r="F31" s="9">
        <v>2776</v>
      </c>
      <c r="G31" s="12">
        <f t="shared" si="3"/>
        <v>1.6577809798270893</v>
      </c>
    </row>
    <row r="32" spans="1:7" x14ac:dyDescent="0.3">
      <c r="A32" s="4" t="s">
        <v>55</v>
      </c>
      <c r="B32" s="3" t="s">
        <v>56</v>
      </c>
      <c r="C32" s="9">
        <v>4247</v>
      </c>
      <c r="D32" s="9">
        <v>2691</v>
      </c>
      <c r="E32" s="12">
        <f t="shared" si="2"/>
        <v>0.63362373440075348</v>
      </c>
      <c r="F32" s="9">
        <v>585</v>
      </c>
      <c r="G32" s="12">
        <f t="shared" si="3"/>
        <v>4.5999999999999996</v>
      </c>
    </row>
    <row r="33" spans="1:7" x14ac:dyDescent="0.3">
      <c r="A33" s="4" t="s">
        <v>57</v>
      </c>
      <c r="B33" s="3" t="s">
        <v>58</v>
      </c>
      <c r="C33" s="9">
        <v>17119</v>
      </c>
      <c r="D33" s="9">
        <v>2662</v>
      </c>
      <c r="E33" s="12">
        <f t="shared" si="2"/>
        <v>0.15549973713417839</v>
      </c>
      <c r="F33" s="9">
        <v>3293</v>
      </c>
      <c r="G33" s="12">
        <f t="shared" si="3"/>
        <v>0.80838141512298811</v>
      </c>
    </row>
    <row r="34" spans="1:7" x14ac:dyDescent="0.3">
      <c r="A34" s="5" t="s">
        <v>59</v>
      </c>
      <c r="B34" s="2" t="s">
        <v>60</v>
      </c>
      <c r="C34" s="9">
        <f>SUM(C35:C39)</f>
        <v>170902</v>
      </c>
      <c r="D34" s="9">
        <f t="shared" ref="D34:F34" si="7">SUM(D35:D39)</f>
        <v>99144</v>
      </c>
      <c r="E34" s="12">
        <f t="shared" si="2"/>
        <v>0.58012194122947658</v>
      </c>
      <c r="F34" s="9">
        <f t="shared" si="7"/>
        <v>4046</v>
      </c>
      <c r="G34" s="12">
        <f t="shared" si="3"/>
        <v>24.504201680672271</v>
      </c>
    </row>
    <row r="35" spans="1:7" x14ac:dyDescent="0.3">
      <c r="A35" s="4" t="s">
        <v>61</v>
      </c>
      <c r="B35" s="3" t="s">
        <v>62</v>
      </c>
      <c r="C35" s="9">
        <v>10534</v>
      </c>
      <c r="D35" s="9">
        <v>1881</v>
      </c>
      <c r="E35" s="12">
        <f t="shared" si="2"/>
        <v>0.17856464780710082</v>
      </c>
      <c r="F35" s="9"/>
      <c r="G35" s="12"/>
    </row>
    <row r="36" spans="1:7" x14ac:dyDescent="0.3">
      <c r="A36" s="4" t="s">
        <v>63</v>
      </c>
      <c r="B36" s="3" t="s">
        <v>64</v>
      </c>
      <c r="C36" s="9">
        <v>144461</v>
      </c>
      <c r="D36" s="9">
        <v>96023</v>
      </c>
      <c r="E36" s="12">
        <f t="shared" si="2"/>
        <v>0.66469843071832535</v>
      </c>
      <c r="F36" s="9">
        <v>200</v>
      </c>
      <c r="G36" s="12">
        <f t="shared" si="3"/>
        <v>480.11500000000001</v>
      </c>
    </row>
    <row r="37" spans="1:7" x14ac:dyDescent="0.3">
      <c r="A37" s="4" t="s">
        <v>65</v>
      </c>
      <c r="B37" s="3" t="s">
        <v>66</v>
      </c>
      <c r="C37" s="9">
        <v>15907</v>
      </c>
      <c r="D37" s="9">
        <v>1240</v>
      </c>
      <c r="E37" s="12">
        <f t="shared" si="2"/>
        <v>7.7953102407745015E-2</v>
      </c>
      <c r="F37" s="9">
        <v>3657</v>
      </c>
      <c r="G37" s="12">
        <f t="shared" si="3"/>
        <v>0.33907574514629479</v>
      </c>
    </row>
    <row r="38" spans="1:7" ht="24" x14ac:dyDescent="0.3">
      <c r="A38" s="4" t="s">
        <v>67</v>
      </c>
      <c r="B38" s="3" t="s">
        <v>68</v>
      </c>
      <c r="C38" s="9"/>
      <c r="D38" s="9"/>
      <c r="E38" s="12"/>
      <c r="F38" s="9"/>
      <c r="G38" s="12"/>
    </row>
    <row r="39" spans="1:7" x14ac:dyDescent="0.3">
      <c r="A39" s="4" t="s">
        <v>69</v>
      </c>
      <c r="B39" s="3" t="s">
        <v>70</v>
      </c>
      <c r="C39" s="9"/>
      <c r="D39" s="9"/>
      <c r="E39" s="12"/>
      <c r="F39" s="9">
        <v>189</v>
      </c>
      <c r="G39" s="12">
        <f t="shared" si="3"/>
        <v>0</v>
      </c>
    </row>
    <row r="40" spans="1:7" x14ac:dyDescent="0.3">
      <c r="A40" s="5" t="s">
        <v>71</v>
      </c>
      <c r="B40" s="2" t="s">
        <v>72</v>
      </c>
      <c r="C40" s="9">
        <f t="shared" ref="C40:F40" si="8">SUM(C41:C42)</f>
        <v>8856</v>
      </c>
      <c r="D40" s="9">
        <f t="shared" si="8"/>
        <v>0</v>
      </c>
      <c r="E40" s="12">
        <f t="shared" si="2"/>
        <v>0</v>
      </c>
      <c r="F40" s="9">
        <f t="shared" si="8"/>
        <v>40</v>
      </c>
      <c r="G40" s="12">
        <f t="shared" si="3"/>
        <v>0</v>
      </c>
    </row>
    <row r="41" spans="1:7" x14ac:dyDescent="0.3">
      <c r="A41" s="4" t="s">
        <v>73</v>
      </c>
      <c r="B41" s="3" t="s">
        <v>74</v>
      </c>
      <c r="C41" s="9"/>
      <c r="D41" s="9"/>
      <c r="E41" s="12"/>
      <c r="F41" s="9">
        <v>40</v>
      </c>
      <c r="G41" s="12">
        <f t="shared" si="3"/>
        <v>0</v>
      </c>
    </row>
    <row r="42" spans="1:7" x14ac:dyDescent="0.3">
      <c r="A42" s="4" t="s">
        <v>75</v>
      </c>
      <c r="B42" s="3" t="s">
        <v>76</v>
      </c>
      <c r="C42" s="9">
        <v>8856</v>
      </c>
      <c r="D42" s="9"/>
      <c r="E42" s="12">
        <f t="shared" si="2"/>
        <v>0</v>
      </c>
      <c r="F42" s="9"/>
      <c r="G42" s="12"/>
    </row>
    <row r="43" spans="1:7" x14ac:dyDescent="0.3">
      <c r="A43" s="5" t="s">
        <v>77</v>
      </c>
      <c r="B43" s="2" t="s">
        <v>78</v>
      </c>
      <c r="C43" s="9">
        <f>SUM(C44:C51)</f>
        <v>6020317</v>
      </c>
      <c r="D43" s="9">
        <f t="shared" ref="D43:F43" si="9">SUM(D44:D51)</f>
        <v>1194662</v>
      </c>
      <c r="E43" s="12">
        <f t="shared" si="2"/>
        <v>0.19843838787891069</v>
      </c>
      <c r="F43" s="9">
        <f t="shared" si="9"/>
        <v>880258</v>
      </c>
      <c r="G43" s="12">
        <f t="shared" si="3"/>
        <v>1.3571725562278332</v>
      </c>
    </row>
    <row r="44" spans="1:7" x14ac:dyDescent="0.3">
      <c r="A44" s="4" t="s">
        <v>79</v>
      </c>
      <c r="B44" s="3" t="s">
        <v>80</v>
      </c>
      <c r="C44" s="9">
        <v>2007727</v>
      </c>
      <c r="D44" s="9">
        <v>485558</v>
      </c>
      <c r="E44" s="12">
        <f t="shared" si="2"/>
        <v>0.24184463325940231</v>
      </c>
      <c r="F44" s="9">
        <v>344680</v>
      </c>
      <c r="G44" s="12">
        <f t="shared" si="3"/>
        <v>1.4087211326447719</v>
      </c>
    </row>
    <row r="45" spans="1:7" x14ac:dyDescent="0.3">
      <c r="A45" s="4" t="s">
        <v>81</v>
      </c>
      <c r="B45" s="3" t="s">
        <v>82</v>
      </c>
      <c r="C45" s="9">
        <v>3190262</v>
      </c>
      <c r="D45" s="9">
        <v>514524</v>
      </c>
      <c r="E45" s="12">
        <f t="shared" si="2"/>
        <v>0.16127954381176215</v>
      </c>
      <c r="F45" s="9">
        <v>392924</v>
      </c>
      <c r="G45" s="12">
        <f t="shared" si="3"/>
        <v>1.3094746057761806</v>
      </c>
    </row>
    <row r="46" spans="1:7" x14ac:dyDescent="0.3">
      <c r="A46" s="4" t="s">
        <v>83</v>
      </c>
      <c r="B46" s="3" t="s">
        <v>84</v>
      </c>
      <c r="C46" s="9">
        <v>545513</v>
      </c>
      <c r="D46" s="9">
        <v>148180</v>
      </c>
      <c r="E46" s="12">
        <f t="shared" si="2"/>
        <v>0.27163422319908048</v>
      </c>
      <c r="F46" s="9">
        <v>108953</v>
      </c>
      <c r="G46" s="12">
        <f t="shared" si="3"/>
        <v>1.3600359788165539</v>
      </c>
    </row>
    <row r="47" spans="1:7" x14ac:dyDescent="0.3">
      <c r="A47" s="4" t="s">
        <v>85</v>
      </c>
      <c r="B47" s="3" t="s">
        <v>86</v>
      </c>
      <c r="C47" s="9"/>
      <c r="D47" s="9"/>
      <c r="E47" s="12"/>
      <c r="F47" s="9"/>
      <c r="G47" s="12"/>
    </row>
    <row r="48" spans="1:7" ht="24" x14ac:dyDescent="0.3">
      <c r="A48" s="4" t="s">
        <v>87</v>
      </c>
      <c r="B48" s="3" t="s">
        <v>88</v>
      </c>
      <c r="C48" s="9">
        <v>170</v>
      </c>
      <c r="D48" s="9">
        <v>8</v>
      </c>
      <c r="E48" s="12">
        <f t="shared" si="2"/>
        <v>4.7058823529411764E-2</v>
      </c>
      <c r="F48" s="9"/>
      <c r="G48" s="12"/>
    </row>
    <row r="49" spans="1:7" x14ac:dyDescent="0.3">
      <c r="A49" s="4" t="s">
        <v>89</v>
      </c>
      <c r="B49" s="3" t="s">
        <v>90</v>
      </c>
      <c r="C49" s="9"/>
      <c r="D49" s="9"/>
      <c r="E49" s="12"/>
      <c r="F49" s="9"/>
      <c r="G49" s="12"/>
    </row>
    <row r="50" spans="1:7" x14ac:dyDescent="0.3">
      <c r="A50" s="4" t="s">
        <v>91</v>
      </c>
      <c r="B50" s="3" t="s">
        <v>92</v>
      </c>
      <c r="C50" s="9">
        <v>50723</v>
      </c>
      <c r="D50" s="9">
        <v>5481</v>
      </c>
      <c r="E50" s="12">
        <f t="shared" si="2"/>
        <v>0.10805748871320703</v>
      </c>
      <c r="F50" s="9">
        <v>3325</v>
      </c>
      <c r="G50" s="12">
        <f t="shared" si="3"/>
        <v>1.648421052631579</v>
      </c>
    </row>
    <row r="51" spans="1:7" x14ac:dyDescent="0.3">
      <c r="A51" s="4" t="s">
        <v>93</v>
      </c>
      <c r="B51" s="3" t="s">
        <v>94</v>
      </c>
      <c r="C51" s="9">
        <v>225922</v>
      </c>
      <c r="D51" s="9">
        <v>40911</v>
      </c>
      <c r="E51" s="12">
        <f t="shared" si="2"/>
        <v>0.18108462212622056</v>
      </c>
      <c r="F51" s="9">
        <v>30376</v>
      </c>
      <c r="G51" s="12">
        <f t="shared" si="3"/>
        <v>1.3468198577824599</v>
      </c>
    </row>
    <row r="52" spans="1:7" x14ac:dyDescent="0.3">
      <c r="A52" s="5" t="s">
        <v>95</v>
      </c>
      <c r="B52" s="2" t="s">
        <v>96</v>
      </c>
      <c r="C52" s="9">
        <f>SUM(C53:C54)</f>
        <v>153850</v>
      </c>
      <c r="D52" s="9">
        <f t="shared" ref="D52:F52" si="10">SUM(D53:D54)</f>
        <v>33772</v>
      </c>
      <c r="E52" s="12">
        <f t="shared" si="2"/>
        <v>0.21951251218719531</v>
      </c>
      <c r="F52" s="9">
        <f t="shared" si="10"/>
        <v>28303</v>
      </c>
      <c r="G52" s="12">
        <f t="shared" si="3"/>
        <v>1.1932303996042821</v>
      </c>
    </row>
    <row r="53" spans="1:7" x14ac:dyDescent="0.3">
      <c r="A53" s="4" t="s">
        <v>97</v>
      </c>
      <c r="B53" s="3" t="s">
        <v>98</v>
      </c>
      <c r="C53" s="9">
        <v>110526</v>
      </c>
      <c r="D53" s="9">
        <v>24737</v>
      </c>
      <c r="E53" s="12">
        <f t="shared" si="2"/>
        <v>0.22381159184264335</v>
      </c>
      <c r="F53" s="9">
        <v>20002</v>
      </c>
      <c r="G53" s="12">
        <f t="shared" si="3"/>
        <v>1.2367263273672633</v>
      </c>
    </row>
    <row r="54" spans="1:7" x14ac:dyDescent="0.3">
      <c r="A54" s="4" t="s">
        <v>99</v>
      </c>
      <c r="B54" s="3" t="s">
        <v>100</v>
      </c>
      <c r="C54" s="9">
        <v>43324</v>
      </c>
      <c r="D54" s="9">
        <v>9035</v>
      </c>
      <c r="E54" s="12">
        <f t="shared" si="2"/>
        <v>0.20854491736681746</v>
      </c>
      <c r="F54" s="9">
        <v>8301</v>
      </c>
      <c r="G54" s="12">
        <f t="shared" si="3"/>
        <v>1.0884230815564391</v>
      </c>
    </row>
    <row r="55" spans="1:7" x14ac:dyDescent="0.3">
      <c r="A55" s="5" t="s">
        <v>101</v>
      </c>
      <c r="B55" s="2" t="s">
        <v>102</v>
      </c>
      <c r="C55" s="9">
        <f>SUM(C56:C62)</f>
        <v>44750</v>
      </c>
      <c r="D55" s="9">
        <f t="shared" ref="D55:F55" si="11">SUM(D56:D62)</f>
        <v>10165</v>
      </c>
      <c r="E55" s="12">
        <f t="shared" si="2"/>
        <v>0.22715083798882682</v>
      </c>
      <c r="F55" s="9">
        <f t="shared" si="11"/>
        <v>6351</v>
      </c>
      <c r="G55" s="12">
        <f t="shared" si="3"/>
        <v>1.6005353487639742</v>
      </c>
    </row>
    <row r="56" spans="1:7" x14ac:dyDescent="0.3">
      <c r="A56" s="4" t="s">
        <v>103</v>
      </c>
      <c r="B56" s="3" t="s">
        <v>104</v>
      </c>
      <c r="C56" s="9"/>
      <c r="D56" s="9"/>
      <c r="E56" s="12"/>
      <c r="F56" s="9">
        <v>555</v>
      </c>
      <c r="G56" s="12"/>
    </row>
    <row r="57" spans="1:7" x14ac:dyDescent="0.3">
      <c r="A57" s="4" t="s">
        <v>105</v>
      </c>
      <c r="B57" s="3" t="s">
        <v>106</v>
      </c>
      <c r="C57" s="9"/>
      <c r="D57" s="9"/>
      <c r="E57" s="12"/>
      <c r="F57" s="9"/>
      <c r="G57" s="12"/>
    </row>
    <row r="58" spans="1:7" x14ac:dyDescent="0.3">
      <c r="A58" s="4" t="s">
        <v>107</v>
      </c>
      <c r="B58" s="3" t="s">
        <v>108</v>
      </c>
      <c r="C58" s="9"/>
      <c r="D58" s="9"/>
      <c r="E58" s="12"/>
      <c r="F58" s="9"/>
      <c r="G58" s="12"/>
    </row>
    <row r="59" spans="1:7" x14ac:dyDescent="0.3">
      <c r="A59" s="4" t="s">
        <v>109</v>
      </c>
      <c r="B59" s="3" t="s">
        <v>110</v>
      </c>
      <c r="C59" s="9"/>
      <c r="D59" s="9"/>
      <c r="E59" s="12"/>
      <c r="F59" s="9"/>
      <c r="G59" s="12"/>
    </row>
    <row r="60" spans="1:7" ht="24" x14ac:dyDescent="0.3">
      <c r="A60" s="4" t="s">
        <v>111</v>
      </c>
      <c r="B60" s="3" t="s">
        <v>112</v>
      </c>
      <c r="C60" s="9"/>
      <c r="D60" s="9"/>
      <c r="E60" s="12"/>
      <c r="F60" s="9"/>
      <c r="G60" s="12"/>
    </row>
    <row r="61" spans="1:7" x14ac:dyDescent="0.3">
      <c r="A61" s="4" t="s">
        <v>113</v>
      </c>
      <c r="B61" s="3" t="s">
        <v>114</v>
      </c>
      <c r="C61" s="9"/>
      <c r="D61" s="9"/>
      <c r="E61" s="12"/>
      <c r="F61" s="9"/>
      <c r="G61" s="12"/>
    </row>
    <row r="62" spans="1:7" x14ac:dyDescent="0.3">
      <c r="A62" s="4" t="s">
        <v>115</v>
      </c>
      <c r="B62" s="3" t="s">
        <v>116</v>
      </c>
      <c r="C62" s="9">
        <v>44750</v>
      </c>
      <c r="D62" s="9">
        <v>10165</v>
      </c>
      <c r="E62" s="12">
        <f t="shared" si="2"/>
        <v>0.22715083798882682</v>
      </c>
      <c r="F62" s="9">
        <v>5796</v>
      </c>
      <c r="G62" s="12">
        <f t="shared" si="3"/>
        <v>1.7537957211870254</v>
      </c>
    </row>
    <row r="63" spans="1:7" x14ac:dyDescent="0.3">
      <c r="A63" s="5" t="s">
        <v>117</v>
      </c>
      <c r="B63" s="2" t="s">
        <v>118</v>
      </c>
      <c r="C63" s="9">
        <f>SUM(C64:C68)</f>
        <v>214073</v>
      </c>
      <c r="D63" s="9">
        <f t="shared" ref="D63:F63" si="12">SUM(D64:D68)</f>
        <v>36273</v>
      </c>
      <c r="E63" s="12">
        <f t="shared" si="2"/>
        <v>0.16944219962349291</v>
      </c>
      <c r="F63" s="9">
        <f t="shared" si="12"/>
        <v>33198</v>
      </c>
      <c r="G63" s="12">
        <f t="shared" si="3"/>
        <v>1.0926260618109525</v>
      </c>
    </row>
    <row r="64" spans="1:7" x14ac:dyDescent="0.3">
      <c r="A64" s="4" t="s">
        <v>119</v>
      </c>
      <c r="B64" s="3" t="s">
        <v>120</v>
      </c>
      <c r="C64" s="9">
        <v>14000</v>
      </c>
      <c r="D64" s="9">
        <v>3258</v>
      </c>
      <c r="E64" s="12">
        <f t="shared" si="2"/>
        <v>0.23271428571428571</v>
      </c>
      <c r="F64" s="9">
        <v>3243</v>
      </c>
      <c r="G64" s="12">
        <f t="shared" si="3"/>
        <v>1.0046253469010176</v>
      </c>
    </row>
    <row r="65" spans="1:7" x14ac:dyDescent="0.3">
      <c r="A65" s="4" t="s">
        <v>121</v>
      </c>
      <c r="B65" s="3" t="s">
        <v>122</v>
      </c>
      <c r="C65" s="10"/>
      <c r="E65" s="12"/>
      <c r="F65" s="9"/>
      <c r="G65" s="12"/>
    </row>
    <row r="66" spans="1:7" x14ac:dyDescent="0.3">
      <c r="A66" s="4" t="s">
        <v>123</v>
      </c>
      <c r="B66" s="3" t="s">
        <v>124</v>
      </c>
      <c r="C66" s="9">
        <v>83979</v>
      </c>
      <c r="D66" s="9">
        <v>16454</v>
      </c>
      <c r="E66" s="12">
        <f t="shared" si="2"/>
        <v>0.19592993486466856</v>
      </c>
      <c r="F66" s="9">
        <v>15712</v>
      </c>
      <c r="G66" s="12">
        <f t="shared" si="3"/>
        <v>1.0472250509164969</v>
      </c>
    </row>
    <row r="67" spans="1:7" x14ac:dyDescent="0.3">
      <c r="A67" s="4" t="s">
        <v>125</v>
      </c>
      <c r="B67" s="3" t="s">
        <v>126</v>
      </c>
      <c r="C67" s="9">
        <v>116094</v>
      </c>
      <c r="D67" s="9">
        <v>16561</v>
      </c>
      <c r="E67" s="12">
        <f t="shared" si="2"/>
        <v>0.14265164435715885</v>
      </c>
      <c r="F67" s="9">
        <v>14243</v>
      </c>
      <c r="G67" s="12">
        <f t="shared" si="3"/>
        <v>1.1627466123709893</v>
      </c>
    </row>
    <row r="68" spans="1:7" x14ac:dyDescent="0.3">
      <c r="A68" s="4" t="s">
        <v>127</v>
      </c>
      <c r="B68" s="3" t="s">
        <v>128</v>
      </c>
      <c r="C68" s="9"/>
      <c r="D68" s="9"/>
      <c r="E68" s="12"/>
      <c r="F68" s="9"/>
      <c r="G68" s="12"/>
    </row>
    <row r="69" spans="1:7" x14ac:dyDescent="0.3">
      <c r="A69" s="5" t="s">
        <v>129</v>
      </c>
      <c r="B69" s="2" t="s">
        <v>130</v>
      </c>
      <c r="C69" s="9">
        <f>SUM(C70:C73)</f>
        <v>183661</v>
      </c>
      <c r="D69" s="9">
        <f t="shared" ref="D69:F69" si="13">SUM(D70:D73)</f>
        <v>45384</v>
      </c>
      <c r="E69" s="12">
        <f t="shared" ref="E69:E77" si="14">D69/C69</f>
        <v>0.24710744251637529</v>
      </c>
      <c r="F69" s="9">
        <f t="shared" si="13"/>
        <v>38331</v>
      </c>
      <c r="G69" s="12">
        <f t="shared" ref="G69:G73" si="15">D69/F69</f>
        <v>1.184002504500274</v>
      </c>
    </row>
    <row r="70" spans="1:7" x14ac:dyDescent="0.3">
      <c r="A70" s="4" t="s">
        <v>131</v>
      </c>
      <c r="B70" s="3" t="s">
        <v>132</v>
      </c>
      <c r="C70" s="9">
        <v>144660</v>
      </c>
      <c r="D70" s="9">
        <v>35501</v>
      </c>
      <c r="E70" s="12">
        <f t="shared" si="14"/>
        <v>0.24540992672473386</v>
      </c>
      <c r="F70" s="9">
        <v>28875</v>
      </c>
      <c r="G70" s="12">
        <f t="shared" si="15"/>
        <v>1.2294718614718614</v>
      </c>
    </row>
    <row r="71" spans="1:7" x14ac:dyDescent="0.3">
      <c r="A71" s="4" t="s">
        <v>133</v>
      </c>
      <c r="B71" s="3" t="s">
        <v>134</v>
      </c>
      <c r="C71" s="9"/>
      <c r="D71" s="9"/>
      <c r="E71" s="12"/>
      <c r="F71" s="9"/>
      <c r="G71" s="12"/>
    </row>
    <row r="72" spans="1:7" x14ac:dyDescent="0.3">
      <c r="A72" s="4" t="s">
        <v>135</v>
      </c>
      <c r="B72" s="3" t="s">
        <v>136</v>
      </c>
      <c r="C72" s="9"/>
      <c r="D72" s="9"/>
      <c r="E72" s="12"/>
      <c r="F72" s="9"/>
      <c r="G72" s="12"/>
    </row>
    <row r="73" spans="1:7" x14ac:dyDescent="0.3">
      <c r="A73" s="4" t="s">
        <v>137</v>
      </c>
      <c r="B73" s="3" t="s">
        <v>138</v>
      </c>
      <c r="C73" s="9">
        <v>39001</v>
      </c>
      <c r="D73" s="9">
        <v>9883</v>
      </c>
      <c r="E73" s="12">
        <f t="shared" si="14"/>
        <v>0.2534037588779775</v>
      </c>
      <c r="F73" s="9">
        <v>9456</v>
      </c>
      <c r="G73" s="12">
        <f t="shared" si="15"/>
        <v>1.0451565143824026</v>
      </c>
    </row>
    <row r="74" spans="1:7" x14ac:dyDescent="0.3">
      <c r="A74" s="5" t="s">
        <v>139</v>
      </c>
      <c r="B74" s="2" t="s">
        <v>140</v>
      </c>
      <c r="C74" s="9">
        <f>SUM(C75:C77)</f>
        <v>19982</v>
      </c>
      <c r="D74" s="9">
        <f t="shared" ref="D74:F74" si="16">SUM(D75:D77)</f>
        <v>2868</v>
      </c>
      <c r="E74" s="12">
        <f t="shared" si="14"/>
        <v>0.14352917625863276</v>
      </c>
      <c r="F74" s="9">
        <f t="shared" si="16"/>
        <v>0</v>
      </c>
      <c r="G74" s="12"/>
    </row>
    <row r="75" spans="1:7" x14ac:dyDescent="0.3">
      <c r="A75" s="4" t="s">
        <v>141</v>
      </c>
      <c r="B75" s="3" t="s">
        <v>142</v>
      </c>
      <c r="C75" s="9"/>
      <c r="D75" s="9"/>
      <c r="E75" s="12"/>
      <c r="F75" s="9"/>
      <c r="G75" s="12"/>
    </row>
    <row r="76" spans="1:7" x14ac:dyDescent="0.3">
      <c r="A76" s="4" t="s">
        <v>143</v>
      </c>
      <c r="B76" s="3" t="s">
        <v>144</v>
      </c>
      <c r="C76" s="9"/>
      <c r="D76" s="9"/>
      <c r="E76" s="12"/>
      <c r="F76" s="9"/>
      <c r="G76" s="12"/>
    </row>
    <row r="77" spans="1:7" x14ac:dyDescent="0.3">
      <c r="A77" s="4" t="s">
        <v>145</v>
      </c>
      <c r="B77" s="3" t="s">
        <v>146</v>
      </c>
      <c r="C77" s="9">
        <v>19982</v>
      </c>
      <c r="D77" s="9">
        <v>2868</v>
      </c>
      <c r="E77" s="12">
        <f t="shared" si="14"/>
        <v>0.14352917625863276</v>
      </c>
      <c r="F77" s="9"/>
      <c r="G77" s="12"/>
    </row>
    <row r="78" spans="1:7" x14ac:dyDescent="0.3">
      <c r="A78" s="5" t="s">
        <v>147</v>
      </c>
      <c r="B78" s="2" t="s">
        <v>148</v>
      </c>
      <c r="C78" s="9">
        <f>SUM(C79)</f>
        <v>100</v>
      </c>
      <c r="D78" s="9">
        <f t="shared" ref="D78:F78" si="17">SUM(D79)</f>
        <v>0</v>
      </c>
      <c r="E78" s="9">
        <f t="shared" ref="E78:E79" si="18">D78/C78*100</f>
        <v>0</v>
      </c>
      <c r="F78" s="9">
        <f t="shared" si="17"/>
        <v>0</v>
      </c>
      <c r="G78" s="9">
        <f t="shared" ref="G78:G80" si="19">D78-F78</f>
        <v>0</v>
      </c>
    </row>
    <row r="79" spans="1:7" x14ac:dyDescent="0.3">
      <c r="A79" s="4" t="s">
        <v>149</v>
      </c>
      <c r="B79" s="3" t="s">
        <v>150</v>
      </c>
      <c r="C79" s="9">
        <v>100</v>
      </c>
      <c r="D79" s="9"/>
      <c r="E79" s="9">
        <f t="shared" si="18"/>
        <v>0</v>
      </c>
      <c r="F79" s="9"/>
      <c r="G79" s="9">
        <f t="shared" si="19"/>
        <v>0</v>
      </c>
    </row>
    <row r="80" spans="1:7" ht="22.8" x14ac:dyDescent="0.3">
      <c r="A80" s="5" t="s">
        <v>151</v>
      </c>
      <c r="B80" s="2" t="s">
        <v>152</v>
      </c>
      <c r="C80" s="9">
        <f>SUM(C81:C83)</f>
        <v>0</v>
      </c>
      <c r="D80" s="9">
        <f t="shared" ref="D80:F80" si="20">SUM(D81:D83)</f>
        <v>0</v>
      </c>
      <c r="E80" s="9"/>
      <c r="F80" s="9">
        <f t="shared" si="20"/>
        <v>0</v>
      </c>
      <c r="G80" s="9">
        <f t="shared" si="19"/>
        <v>0</v>
      </c>
    </row>
    <row r="81" spans="1:7" ht="24" x14ac:dyDescent="0.3">
      <c r="A81" s="4" t="s">
        <v>153</v>
      </c>
      <c r="B81" s="3" t="s">
        <v>154</v>
      </c>
      <c r="C81" s="9"/>
      <c r="D81" s="9"/>
      <c r="E81" s="9"/>
      <c r="F81" s="9"/>
      <c r="G81" s="9"/>
    </row>
    <row r="82" spans="1:7" x14ac:dyDescent="0.3">
      <c r="A82" s="4" t="s">
        <v>155</v>
      </c>
      <c r="B82" s="3" t="s">
        <v>156</v>
      </c>
      <c r="C82" s="9"/>
      <c r="D82" s="9"/>
      <c r="E82" s="9"/>
      <c r="F82" s="9"/>
      <c r="G82" s="9"/>
    </row>
    <row r="83" spans="1:7" x14ac:dyDescent="0.3">
      <c r="A83" s="4" t="s">
        <v>157</v>
      </c>
      <c r="B83" s="3" t="s">
        <v>158</v>
      </c>
      <c r="C83" s="9"/>
      <c r="D83" s="9"/>
      <c r="E83" s="9"/>
      <c r="F83" s="9"/>
      <c r="G83" s="9"/>
    </row>
    <row r="84" spans="1:7" x14ac:dyDescent="0.3">
      <c r="A84" s="6"/>
    </row>
    <row r="85" spans="1:7" x14ac:dyDescent="0.3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2018-04-17T11:45:50Z</cp:lastPrinted>
  <dcterms:created xsi:type="dcterms:W3CDTF">2017-12-11T14:03:53Z</dcterms:created>
  <dcterms:modified xsi:type="dcterms:W3CDTF">2018-04-18T14:23:01Z</dcterms:modified>
</cp:coreProperties>
</file>