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ВОД показатели" sheetId="1" r:id="rId1"/>
  </sheets>
  <definedNames>
    <definedName name="_xlnm.Print_Titles" localSheetId="0">'СВОД показатели'!$2:$3</definedName>
    <definedName name="_xlnm.Print_Area" localSheetId="0">'СВОД показатели'!$B$1:$N$284</definedName>
  </definedNames>
  <calcPr fullCalcOnLoad="1"/>
</workbook>
</file>

<file path=xl/sharedStrings.xml><?xml version="1.0" encoding="utf-8"?>
<sst xmlns="http://schemas.openxmlformats.org/spreadsheetml/2006/main" count="735" uniqueCount="421">
  <si>
    <t>№ п/п</t>
  </si>
  <si>
    <t>Задачи, направленные на достижение цели</t>
  </si>
  <si>
    <t>Показатели, характеризующие достижение цели</t>
  </si>
  <si>
    <t>Единица измерения</t>
  </si>
  <si>
    <t>Причины невыполнения</t>
  </si>
  <si>
    <t>Планируемый объем финансирования на решение данной задачи</t>
  </si>
  <si>
    <t>Фактический объем финансирования на решение данной задачи</t>
  </si>
  <si>
    <t>Другие источники</t>
  </si>
  <si>
    <t>ОЦЕНКА РЕЗУЛЬТАТОВ РЕАЛИЗАЦИИ МУНИЦИПАЛЬНЫХ ПРОГРАММ ГОРОДСКОГО ПОСЕЛЕНИЯ ЩЁЛКОВО ЗА 2017 ГОД</t>
  </si>
  <si>
    <t>Бюджет ГПЩ</t>
  </si>
  <si>
    <t>Муниципальная программа городского поселения Щёлково «Культура городского поселения Щёлково»</t>
  </si>
  <si>
    <t>Подпрограмма 1   «Развитие библиотечного дела»</t>
  </si>
  <si>
    <r>
      <t xml:space="preserve">Планируемое значение показателя на 2017 год, 
</t>
    </r>
    <r>
      <rPr>
        <b/>
        <sz val="16"/>
        <color indexed="8"/>
        <rFont val="Times New Roman"/>
        <family val="1"/>
      </rPr>
      <t>Rп</t>
    </r>
  </si>
  <si>
    <r>
      <t xml:space="preserve">Достигнутое значение показателя за 2017 год;
</t>
    </r>
    <r>
      <rPr>
        <b/>
        <sz val="16"/>
        <color indexed="8"/>
        <rFont val="Times New Roman"/>
        <family val="1"/>
      </rPr>
      <t>Rф</t>
    </r>
  </si>
  <si>
    <t xml:space="preserve">Задача 1. Пропаганда и развитие культуры </t>
  </si>
  <si>
    <t>Задача 2.Развитие материально-технической базы  МУ ГПЩ «Щёлковская городская библиотека»</t>
  </si>
  <si>
    <t>Задача3.Улучшение условий в МУ ГПЩ «Щёлковская городская библиотека»</t>
  </si>
  <si>
    <t>Задача 4 Обеспечение деятельности подведомственных библиотек</t>
  </si>
  <si>
    <t>Задача 5. Дополнительные мероприятия по развитию жилищно-коммунального хозяйства и социально-культурной сферы</t>
  </si>
  <si>
    <t>Задача 6. Повышение заработной платы работникам муниципальных учреждений Московской области в сфере культуры</t>
  </si>
  <si>
    <t xml:space="preserve">Подпрограммы 2   «Организация культурно-досуговой деятельности» </t>
  </si>
  <si>
    <t>Задача 2.Развитие материально-технической базы МАУК ГПЩ "ДК им.В.П.Чкалова"</t>
  </si>
  <si>
    <t>Задача 3. Улучшение условий для развития народной традиционной культуры любительских коллективов в МАУК ГПЩ "ДК им.В.П.Чкалова"</t>
  </si>
  <si>
    <t>Задача 4.Обеспечение деятельности подведомственных учреждений культуры  культурно-досугового типа</t>
  </si>
  <si>
    <t>Задача 5. Обеспечение выполнения функций МКУ ЩМР "Централизованная бухгалтерия по отрасли "Культура"</t>
  </si>
  <si>
    <t>Задача 6. Дополнительные мероприятия по развитию жилищно-коммунального хозяйства и социально-культурной сферы</t>
  </si>
  <si>
    <t>Задача 7. Повышение заработной платы работникам муниципальных учреждений Московской области в сфере культуры</t>
  </si>
  <si>
    <t>Подпрограммы3. «Развитие парковых территорий, парков культуры и отдыха»</t>
  </si>
  <si>
    <t>Задача 2. Развитие материально-технической базы МУ ГПЩ "Щёлковский городской парк культуры и отдыха"</t>
  </si>
  <si>
    <t>Задача 3.Благоустройство парковой территории в МУ ГПЩ «Щёлковский городской парк культуры и отдыха»</t>
  </si>
  <si>
    <t>Задача 4.Обеспечение деятельности МУ ГПЩ «Щёлковский городской парк культуры и отдыха»</t>
  </si>
  <si>
    <t>Задача 5. Повышение заработной платы работникам муниципальных учреждений Московской области в сфере культуры</t>
  </si>
  <si>
    <t>Подпрограммы 4.  «Развитие музейного дела и экспозиционно-выставочная деятельность»</t>
  </si>
  <si>
    <t>Задача 2.Развитие материально-технической базы муниципальных учреждений культуры музейного типа</t>
  </si>
  <si>
    <t>Задача 3.Улучшение условий в муниципальных учреждениях культуры музейного типа</t>
  </si>
  <si>
    <t>Задача 4. Обеспечение деятельности подведомственных учреждений культуры музейного типа</t>
  </si>
  <si>
    <t>Подпрограммы  5. «Развитие театральной деятельности»</t>
  </si>
  <si>
    <t>Задача 1.Пропаганда и развитие культуры</t>
  </si>
  <si>
    <t>Задача 2.Развитие материально-технической базы театров городского поселения Щёлково</t>
  </si>
  <si>
    <t>Задача 3.Улучшение условий в МАУК ГПЩ "ТКЦ "щёлковский театр"</t>
  </si>
  <si>
    <t>Задача 4.Обеспечение деятельности театров городского поселения Щёлково</t>
  </si>
  <si>
    <t>% к базовому году</t>
  </si>
  <si>
    <t>показатель  выполнен на 112,6%</t>
  </si>
  <si>
    <t>показатель  выполнен на 118%</t>
  </si>
  <si>
    <t>ед.</t>
  </si>
  <si>
    <t>выполнено</t>
  </si>
  <si>
    <t>количество посещений составило 60157 единицы</t>
  </si>
  <si>
    <t>количество библиотечного фонда составляет 110756 ед.</t>
  </si>
  <si>
    <t>показатель выполнен на 120%</t>
  </si>
  <si>
    <t>Приобретение микрофона, акустической системы, микшера, стойки для акустической системы</t>
  </si>
  <si>
    <t>ед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</si>
  <si>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года в соответствующем муниципальном образовании Московской области</t>
  </si>
  <si>
    <t>показатель выполнен на 101,6%</t>
  </si>
  <si>
    <t>показатель  выполнен на 108%</t>
  </si>
  <si>
    <t>средства, предусмотренные на ремонтные работы перераспределены на разработку проектно-сметной документации для капитального ремонта здания МАУК ГПЩ "ДК им.В.П.Чкалова"</t>
  </si>
  <si>
    <t>показатель не запланирован</t>
  </si>
  <si>
    <t>%</t>
  </si>
  <si>
    <t>доля населения, участвующего в коллективах народного творчества и школах искусств составила 8,0 %</t>
  </si>
  <si>
    <t>человек</t>
  </si>
  <si>
    <t>количество посещений составило 97920, единиц</t>
  </si>
  <si>
    <t>Ед.</t>
  </si>
  <si>
    <t>показатель выполнен на 90,44%</t>
  </si>
  <si>
    <t>показатель выполнен на 98,24%</t>
  </si>
  <si>
    <t>руб.</t>
  </si>
  <si>
    <t>средняя заработная плата в 2017 году в ГПЩ составляет 41323,30 руб.</t>
  </si>
  <si>
    <t>шт.</t>
  </si>
  <si>
    <t>% к базовому годк</t>
  </si>
  <si>
    <t>показатель выполнен на 110%</t>
  </si>
  <si>
    <t>создан парк в ГП Монино</t>
  </si>
  <si>
    <t>показатель выполнен на 109%</t>
  </si>
  <si>
    <t>показатель выполнен на 75,6%</t>
  </si>
  <si>
    <t>доля экспонируемых предметов основного фонда музеев городского поселения Щёлково составила 83%</t>
  </si>
  <si>
    <t>% к предыдущему году</t>
  </si>
  <si>
    <t>показатель выполнен на 102%</t>
  </si>
  <si>
    <t>Прирост количества выставочных проектов относительно уровня 2015 года</t>
  </si>
  <si>
    <t>показатель выполнен на 105%</t>
  </si>
  <si>
    <t>Количество выставочных проектов, в которых участвуют предприятия народных художественных промыслов</t>
  </si>
  <si>
    <t>Приобретение столов-трансформеров для МБУК ГПЩ "ЩХГ"</t>
  </si>
  <si>
    <t>показатель выполнен на 107%</t>
  </si>
  <si>
    <t>показатель выполнен на 116%</t>
  </si>
  <si>
    <t>Увеличение количества новых постановок</t>
  </si>
  <si>
    <t>чел.</t>
  </si>
  <si>
    <t>% по отношению к базовому годк (2015)</t>
  </si>
  <si>
    <t>показатель выполнен на 173,5%</t>
  </si>
  <si>
    <t xml:space="preserve">Задача 1. Реализация ежегодного  календарного плана спортивно-массовых мероприятий г.п. Щёлково, Щёлковского муниципального района, Московской области, России </t>
  </si>
  <si>
    <t xml:space="preserve">Задача 2.
Привлечение различных категорий населения к регулярным занятиям физической культурой и спортом.
</t>
  </si>
  <si>
    <t>тыс. чел.</t>
  </si>
  <si>
    <t>Задача 1.  Развитие инфраструктуры массового спорта по месту жительства</t>
  </si>
  <si>
    <t xml:space="preserve">Задача 1.
Содействие патриотическому и духовно-нравственному воспитанию молодежи, поддержка талантливой молодежи, молодежных социально значимых инициатив
</t>
  </si>
  <si>
    <t xml:space="preserve">Задача 2.
Содействие в организации занятости молодёжи 14-17 лет
</t>
  </si>
  <si>
    <t xml:space="preserve">Задача 1.
Оказание мер социальной поддержки отдельным категориям граждан.
</t>
  </si>
  <si>
    <t>тыс. руб.</t>
  </si>
  <si>
    <t xml:space="preserve">Задача 1:
Создание безбарьерного доступа к социально значимым объектам
</t>
  </si>
  <si>
    <t>Муниципальная программа городского поселения Щёлково «Спорт городского поселения Щёлково»</t>
  </si>
  <si>
    <t>Муниципальная программа городского поселения Щёлково «Безопасность городского поселения Щёлково»</t>
  </si>
  <si>
    <t>Муниципальная программа городского поселения Щёлково «Жилище»</t>
  </si>
  <si>
    <t>Муниципальная программа городского поселения Щёлково «Развитие жилищно-коммунального хозяйства городского поселения Щёлково»</t>
  </si>
  <si>
    <t>Муниципальная программа городского поселения Щёлково «Эффективная власть в городском поселении Щёлково»</t>
  </si>
  <si>
    <t>Муниципальная программа городского поселения Щёлково «Развитие системы информирования населения о деятельности органов местного самоуправления городского поселения Щёлково»</t>
  </si>
  <si>
    <t>Муниципальная программа городского поселения Щёлково «Развитие и функционирование дорожно-транспортного комплекса городского поселения Щёлково»</t>
  </si>
  <si>
    <t>Муниципальная программа городского поселения Щёлково «Энергоэффективность и развитие энергетики на территории городского поселения Щёлково»</t>
  </si>
  <si>
    <t>Муниципальная программа городского поселения Щёлково «Архитектура городского поселения Щёлково»</t>
  </si>
  <si>
    <t>Повышение уровня информированности населения Щёлковского муниципального района Московской области</t>
  </si>
  <si>
    <t xml:space="preserve">Уровень информирования населения городского поселения Щёлково об основных событиях социально-экономического развития, общественно-политической жизни, освещение деятельности органов местного самоуправления городского поселения Щёлково в печатных СМИ выходящих на территории муниципального образования </t>
  </si>
  <si>
    <t>процент</t>
  </si>
  <si>
    <t xml:space="preserve">Уровень информирования жителей городского поселения Щёлково о деятельности органов местного самоуправления путем изготовления и распространения (вещания) на территории городского поселения Щёлково радиопрограммы </t>
  </si>
  <si>
    <t xml:space="preserve">Уровень информирования жителей  городского поселения Щёлково о деятельности органов местного самоуправления путем изготовления и распространения (вещания) на территории городского поселения Щёлково телепередач </t>
  </si>
  <si>
    <t xml:space="preserve">Уровень информирования населения  городского поселения Щёлково о деятельности органов местного самоуправления городского поселения Щёлково путем размещения материалов и в электронных  СМИ, распространяемых в сети Интернет (сетевых изданиях). Ведение информационных ресурсов и баз данных муниципального образования </t>
  </si>
  <si>
    <t xml:space="preserve">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городского поселения Щёлково, формирование положительного образа городского поселения Щёлково как социально ориентированного, комфортного для жизни и ведения предпринимательской деятельности </t>
  </si>
  <si>
    <t>Подпрограмма «Развитие малого и среднего предпринимательства»</t>
  </si>
  <si>
    <t>Подпрограмма «Развитие потребительского рынка и услуг»</t>
  </si>
  <si>
    <t>Подпрограмма «Развитие конкуренции»</t>
  </si>
  <si>
    <t>Увеличение доли оборота малых и средних предприятий в общем обороте по полному кругу предприятий городского поселения Щёлково.</t>
  </si>
  <si>
    <t>Средняя заработная плата работников малых и средних предприятий</t>
  </si>
  <si>
    <t>Количество вновь созданных предприятий малого и среднего бизнеса</t>
  </si>
  <si>
    <t>Число созданных рабочих мест малого и среднего предпринимательства получившими поддержку.</t>
  </si>
  <si>
    <t>Количество субъектов МСП получивших поддержку</t>
  </si>
  <si>
    <t>Увеличение вклада малого и среднего предпринимательства в экономику г.п.Щёлково</t>
  </si>
  <si>
    <t xml:space="preserve">Количество объектов инфраструктуры поддержки </t>
  </si>
  <si>
    <t>Построение на территории городского поселения Щёлково современной торговой инфраструктуры, повышение качества и культуры торгового сервиса для населения;</t>
  </si>
  <si>
    <t>Демонтаж незаконно установленных НТО, покрытие недостатка в социально значимых объектах, приведение к единому архитектурному решению внешнего вида НТО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</si>
  <si>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</si>
  <si>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Доля ликвидированных нестационарных торговых объектов,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</si>
  <si>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проведения ярмарок (единиц)</t>
  </si>
  <si>
    <t>Обеспечение качества и безопасности товаров;</t>
  </si>
  <si>
    <t>Обеспечение качества товаров, проведение конкурсов на День города</t>
  </si>
  <si>
    <t>Погребение и похоронное дело</t>
  </si>
  <si>
    <t>Доля кладбищ, соответствующих требованиям порядка деятельности общественных кладбищ и крематориев</t>
  </si>
  <si>
    <t>Доля кладбищ, земельные участки которых не оформлены в муниципальную собственность в соответствии с законодательством РФ</t>
  </si>
  <si>
    <t>Отклонение от норматива на содержание мест захоронений</t>
  </si>
  <si>
    <t>Развитие сферы муниципальных закупок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</si>
  <si>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</t>
  </si>
  <si>
    <t>Доля общей экономии денежных средств от общей суммы объявленных торгов</t>
  </si>
  <si>
    <t>Доля несостоявшихся торгов от общего количества объявленных торгов</t>
  </si>
  <si>
    <t>Среднее количество участников на торгах</t>
  </si>
  <si>
    <t xml:space="preserve">Доля закупок среди субъектов малого и среднего предпринимательства и социально-ориентированных некоммерческих организаций </t>
  </si>
  <si>
    <t>Количество заключенных соглашений по передаче полномочий по определению поставщиков (подрядчиков, исполнителей) для заказчиков городского поселения Щёлково</t>
  </si>
  <si>
    <t>Количество участников в одной процедуре</t>
  </si>
  <si>
    <t xml:space="preserve">Подпрограмма 1 «Проведение капитального ремонта общего имущества в многоквартирных домах, расположенных на территории городского поселения Щёлково» </t>
  </si>
  <si>
    <t>Подпрограмма 2 «Развитие коммунальной инфраструктуры городского поселения Щёлково»</t>
  </si>
  <si>
    <t xml:space="preserve">Подпрограмма 3 «Благоустройство и освещение» </t>
  </si>
  <si>
    <t xml:space="preserve">Обеспечение имущественного взноса Администрации Щёлковского муниципального района на капитальный ремонт за жилые помещения, находящиеся в собственности 
г.п. Щёлково
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</si>
  <si>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</si>
  <si>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Доля фактически отремонтированных многоквартирных домов к количеству многоквартирных домов внесенных в региональную программу капитального ремонта (ППМО № 1188/58) от 27.12.2013)</t>
  </si>
  <si>
    <t>Уровень собираемости взносов на капитальный ремонт</t>
  </si>
  <si>
    <t xml:space="preserve">Задача 1:
Строительство,
реконструкция, капитальный ремонт объектов коммунальной инфраструктуры
</t>
  </si>
  <si>
    <t>Уровень готовности объектов жилищно-коммунального хозяйства к осенне-зимнему периоду</t>
  </si>
  <si>
    <t>Количество отремонтированных объектов на территории  военных городков в сфере ЖКХ</t>
  </si>
  <si>
    <t>Количество построенных/реконструированных объектов на территории военных городков в сфере ЖКХ</t>
  </si>
  <si>
    <t>Количество канализационных коллекторов, приведенных в надлежащее состояние</t>
  </si>
  <si>
    <t>-</t>
  </si>
  <si>
    <t>Количество канализационных коллекторов, приведенных в надлежащее состояние &lt;*&gt;</t>
  </si>
  <si>
    <t xml:space="preserve">Количество КНС, приведенных в надлежащее состояние </t>
  </si>
  <si>
    <t>Обеспечение финансирования выполненных, но неоплаченных в предыдущем финансовом году мероприятий</t>
  </si>
  <si>
    <t>Удельный вес оборудования жилищного фонда центральным водопроводом</t>
  </si>
  <si>
    <t>Удельный вес оборудования жилищного фонда центральным водоотведением</t>
  </si>
  <si>
    <t xml:space="preserve">Задача 2:
Обеспечение реализации мероприятий по развитию систем тепло-, водоснабжения и водоотведения
</t>
  </si>
  <si>
    <t xml:space="preserve">Задача 3:
Выполнение мероприятий в области жилищного хозяйства
</t>
  </si>
  <si>
    <t>Ликвидация последствий чрезвычайных ситуаций в многоквартирных домах</t>
  </si>
  <si>
    <t>Ремонт мест общего пользования, находящихся в аварийном состоянии</t>
  </si>
  <si>
    <t>Замена газового оборудования в жилых домах муниципального жилищного фонда</t>
  </si>
  <si>
    <t>Обеспечение проведения открытого конкурса по отбору управляющей организации по управлению многоквартирными домами в городском поселении Щёлково</t>
  </si>
  <si>
    <t>Обеспечение предоставления адресных социальных выплат</t>
  </si>
  <si>
    <t xml:space="preserve">Задача 1: 
Содержание подведомственных учреждений
</t>
  </si>
  <si>
    <t>Обеспеченность обустроенными дворовыми территориями. Реализация ежегодных мероприятий по комплексному благоустройству (не менее 10% дворовых территорий)</t>
  </si>
  <si>
    <t>Доля показателей муниципальных программ, достигнутых подведомственными учреждениями</t>
  </si>
  <si>
    <t>Количество отловленных безнадзорных животных</t>
  </si>
  <si>
    <t xml:space="preserve">Количество договоров на оказание услуги по охране демонтированных нестационарных объектов, некапитальных сооружений на площадке, расположенной вблизи дома № 139 по адресу: г. Щёлково, ул. Заречная </t>
  </si>
  <si>
    <t xml:space="preserve">Количество месячников, проведенных в рамках выполнения мероприятий по организации субботников и ликвидации несанкционированных навалов мусора на территории г.п. Щёлково </t>
  </si>
  <si>
    <t>Обеспечение финансирования выполненных, но неоплаченных в предыдущем финансовом году мероприятий по комплексному  благоустройству  территории  г. п. Щелково</t>
  </si>
  <si>
    <t>Количество шахтных питьевых колодцев, подлежащих содержанию и ремонту на территории г.п. Щелково в соответствии с санитарными нормами</t>
  </si>
  <si>
    <t xml:space="preserve">Количество построенных хозяйственных построек </t>
  </si>
  <si>
    <t>Количество благоустроенных общественных территорий, в том числе правого берега реки Клязьма</t>
  </si>
  <si>
    <t xml:space="preserve">Задача 2:
Уличное освещение
</t>
  </si>
  <si>
    <t xml:space="preserve">Обеспечение оплаты за электроэнергию, потребленную  объектами уличного освещения </t>
  </si>
  <si>
    <t xml:space="preserve">Задача 3:
Благоустройство городского поселения Щёлково
</t>
  </si>
  <si>
    <t xml:space="preserve">Количество договоров на проверку достоверности определения сметной стоимости,  заключенных с ГАУ МО «Мособлгосэкспертиза» </t>
  </si>
  <si>
    <t>Обеспечение финансирования выполненных, но неоплаченных в предыдущем финансовом году мероприятий по благоустройству военных городков в Щёлково-3, 4</t>
  </si>
  <si>
    <t>Количество отремонтированных и благоустроенных спортивных площадок</t>
  </si>
  <si>
    <t>Количество приобретенной техники для нужд благоустройства г. п. Щелково</t>
  </si>
  <si>
    <t xml:space="preserve">Количество установленных фонтанов </t>
  </si>
  <si>
    <t>Количество приобретенного спортивного оборудования в рамках реализации мероприятия по комплексному благоустройству г. п. Щелково</t>
  </si>
  <si>
    <t xml:space="preserve">Количество мероприятий,  проведенных в рамках акции "Наш лес. Посади свое дерево" </t>
  </si>
  <si>
    <t>Подпрограмма I: Транспортное обслуживание населения и безопасность дорожного движения</t>
  </si>
  <si>
    <t>Подпрограмма II: Развитие  дорожного  хозяйства</t>
  </si>
  <si>
    <t>Задача 1   
Транспортное обслуживание населения</t>
  </si>
  <si>
    <t xml:space="preserve">Доля муниципальных маршрутов  регулярных перевозок по регулируемым  тарифам,  в общем количестве маршрутов регулярных перевозок на конец года 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</si>
  <si>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</si>
  <si>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Обеспечение безналичной оплаты проезда при перевозках пассажиров на муниципальных маршрутах регулярного сообщения по регулируемым и нерегулируемым тарифам</t>
  </si>
  <si>
    <t>Доля пассажиров, оплачивающих свой проезд единой транспортной картой Московской области на муниципальных маршрутах в общем объеме платных пассажиров на муниципальных маршрутах на конец года</t>
  </si>
  <si>
    <t xml:space="preserve">Задача 2  
Обеспечение  безопасности дорожного движения на дорогах городского поселения Щёлково. </t>
  </si>
  <si>
    <t>Социальный риск (число лиц, погибших в дорожно-транспортных происшествиях, на 100 тыс.чел.) в том числе (Смертность от дорожно-транспортных происшествий)</t>
  </si>
  <si>
    <t>на 100 тыс.чел</t>
  </si>
  <si>
    <t>Задача 3 
Устройство парковочных мест</t>
  </si>
  <si>
    <t>Дефицит парковочных машино-мест на парковках общего пользования</t>
  </si>
  <si>
    <t xml:space="preserve">Количество  машиномест на парковках общего пользования </t>
  </si>
  <si>
    <t>машино/мест</t>
  </si>
  <si>
    <t xml:space="preserve">Задача 1:
Расширение сети автомобильных дорог общего пользования с твердым покрытием </t>
  </si>
  <si>
    <t>Задача 6 : Выполнение проектно-изыскательских работ на строительство моста через р. Клязьма с подходами от ул. Фабричная до Восточной промзоны а г. Щёлково Московской области</t>
  </si>
  <si>
    <t>Протяженность построенных и реконструированных автомобильных дорог общего пользования местного значения</t>
  </si>
  <si>
    <t>км.</t>
  </si>
  <si>
    <t xml:space="preserve">Задача 2:
Ремонт автомобильных дорог общего пользования </t>
  </si>
  <si>
    <t>Увеличение площади поверхности автомобильных дорог и искусственных сооружений на них, приведенных в нормативное состояние (в том числе с привлечением Субсидии)</t>
  </si>
  <si>
    <t>кв.м</t>
  </si>
  <si>
    <t xml:space="preserve">Задача 3:
Ремонт   внутриквартальных проездов </t>
  </si>
  <si>
    <t>Увеличение 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(в том числе с привлечением Субсидии)</t>
  </si>
  <si>
    <t>кв.м.</t>
  </si>
  <si>
    <t>Задача 4: Повышение уровня обустройства автомобильных дорог общего пользования</t>
  </si>
  <si>
    <t>Увеличение площади поверхности автомобильных дорог и искус-ственных сооружений на них, приведенных в нормативное состояние</t>
  </si>
  <si>
    <t xml:space="preserve">Утверждение нормативов градостроительного проектирования г.п.Щёлково </t>
  </si>
  <si>
    <t>Создание архитектурно-художественного облика городского поселения Щёлково</t>
  </si>
  <si>
    <t>Создание концепции архитектурно-художественного освещения г.п.Щёлково ЩМР</t>
  </si>
  <si>
    <t>Создание концепции пешеходной навигации в  г.п.Щёлково ЩМР</t>
  </si>
  <si>
    <t>Количество реализованных проектов пешеходных улиц и общественных пространств</t>
  </si>
  <si>
    <t>Наличие утвержденного плана-графика разработки и реализации проекта пешеходной улицы (пешеходной зоны, набережной и т.д.)</t>
  </si>
  <si>
    <t>Количество разработанных и согласованных проектов пешеходных улиц и общественных пространств</t>
  </si>
  <si>
    <t>Наличие согласованного альбома мероприятий по приведению в порядок городской территории (главной улицы, вылетной магистрали, пристанционной территории и т.д.)</t>
  </si>
  <si>
    <t>Наличие утвержденного плана-графика проведения работ по приведению в порядок городской территории (главной улицы, вылетной магистрали, пристанционной территории и т.д.)</t>
  </si>
  <si>
    <t xml:space="preserve">Количество приведенных в порядок городских территорий, </t>
  </si>
  <si>
    <t>Подпрограмма 1. Развитие информационно-коммуникационных технологий для повышения эффективности процессов управления</t>
  </si>
  <si>
    <t>Обеспечение ОМСУ и муниципальных учреждений городского поселения Щёлково базовой информационно-технологической инфраструктурой</t>
  </si>
  <si>
    <t>Процент</t>
  </si>
  <si>
    <t>Обеспечение ОМСУ муниципального образования Московской области базовой информационно-технологической инфраструктурой</t>
  </si>
  <si>
    <t>Обеспечение ОМСУ и муниципальных учреждений городского поселения Щёлково единой информационно-технологической и телекоммуникационной инфраструктурой</t>
  </si>
  <si>
    <t>Увеличение доли защищенных по требованиям безопасности информации информационных систем, используемых ОМСУ и муниципальных учреждений городского поселения Щёлково в соответствии с категорией обрабатываемой информации</t>
  </si>
  <si>
    <t>Обеспечение использования в деятельности ОМСУ и муниципальных учреждений городского поселения Щёлково региональных и муниципальных информационных систем</t>
  </si>
  <si>
    <t>Обеспечение использования в деятельности ОМСУ муниципального образования Московской области региональных информационных систем</t>
  </si>
  <si>
    <t>Улучшение качества покрытия сетями подвижной радиотелефонной связи территории городского поселения Щёлково</t>
  </si>
  <si>
    <t>единица</t>
  </si>
  <si>
    <t>Обеспечение системы дошкольного, общего и среднего образования ОМСУ муниципального образования Московской области информационно-коммуникационными технологиями</t>
  </si>
  <si>
    <t>Улучшение обеспеченности услугами связи жителей многоквартирных домов на территории городского поселения Щёлково</t>
  </si>
  <si>
    <t>Базовое значение показателя (на начало реализации подпрограммы)</t>
  </si>
  <si>
    <t>Подпрограмма 2 Управление муниципальными финансами</t>
  </si>
  <si>
    <t xml:space="preserve"> Обеспечение сбалансированности и устойчивости бюджета городского поселения Щёлково</t>
  </si>
  <si>
    <t>не менее (-5,0)</t>
  </si>
  <si>
    <t>не менее (+2,0)</t>
  </si>
  <si>
    <t>Повышение эффективности бюджетных расходов бюджета городского поселения Щёлково</t>
  </si>
  <si>
    <t>≤ 10</t>
  </si>
  <si>
    <t>Совершенствование системы управления муниципальным долгом городского поселения Щёлково</t>
  </si>
  <si>
    <t>≤ 50</t>
  </si>
  <si>
    <t>Подпрограмма 3 Управление муниципальным имущественным комплексом</t>
  </si>
  <si>
    <t>Повышение доходности бюджета городского поселения Щёлково от использования и реализации муниципального имущества и земельных участков</t>
  </si>
  <si>
    <t>Гектар</t>
  </si>
  <si>
    <t>Повышение доходности бюджета Щёлковского муниципального района от использования и реализации муниципального имущества и земельных участков</t>
  </si>
  <si>
    <t>Тысяча рублей</t>
  </si>
  <si>
    <t>Осуществление государственной регистрации прав собственности на объекты недвижимости и земельные участки</t>
  </si>
  <si>
    <t xml:space="preserve">Подпрограмма 4 Обеспечивающая подпрограмма </t>
  </si>
  <si>
    <t>Организация осуществления функций и полномочий Администрации Щёлковского муниципального района в части выплаты пенсий за выслугу лет лицам, замещавшим муниципальные должности или должности муниципальной службы в ОМСУ городского поселения Щёлково</t>
  </si>
  <si>
    <t>Обеспечение реализации иных функций ОМСУ городского поселения Щёлково</t>
  </si>
  <si>
    <t xml:space="preserve"> Подпрограмма 5 Снижение административных барьеров и повышение качества и доступности государственных и муниципальных услуг, в том числе  на базе многофункционального центра предоставления государственных и муниципальных услуг</t>
  </si>
  <si>
    <t>Задача 1                                                           Обеспечение доступа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</si>
  <si>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Подпрограмма 6 Поддержка социально ориентированных некоммерческих организаций</t>
  </si>
  <si>
    <t>Задача 1                                                           Предоставление финансовой поддержки (субсидий) СО НКО</t>
  </si>
  <si>
    <t>тыс. руб</t>
  </si>
  <si>
    <t>I «Профилактика преступлений и иных правонарушений»</t>
  </si>
  <si>
    <t>II «Обеспечение безопасности жизнедеятельности населения»</t>
  </si>
  <si>
    <t xml:space="preserve">Задача 1.
Совершенствование форм профилактики преступлений и иных правонарушений среди несовершеннолетних
</t>
  </si>
  <si>
    <t>Снижение количества преступлений, совершённых несовершеннолетними или при их участии</t>
  </si>
  <si>
    <t xml:space="preserve">Задача 2:
Профилактика наркомании и токсикомании, пропаганда здорового образа жизни
</t>
  </si>
  <si>
    <t xml:space="preserve">Недопущение совершения преступлений, связанных с незаконным оборотом наркотиков, совершенных несовершеннолетними </t>
  </si>
  <si>
    <t xml:space="preserve">Задача 3:
Поддержание правопорядка на улицах и в других общественных местах 
</t>
  </si>
  <si>
    <t>Доля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</si>
  <si>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Задача 4:
Профилактика терроризма и экстремизма
</t>
  </si>
  <si>
    <t>Недопущение массовых акций экстремистской направленности</t>
  </si>
  <si>
    <t>Недопущение совершения террористических актов</t>
  </si>
  <si>
    <t>Задача 1. Снижение рисков и смягчение последствий чрезвычайных ситуаций природного и техногенного характера</t>
  </si>
  <si>
    <t>Соответствие уровня бюджетной обеспеченности расходов на содержание и развитие муниципального учреждения городского поселения Щёлково «Аварийно-спасательная служба» (фактические расходы) сумме финансовых средств, назначенной на эти цели в бюджете городского поселения Щёлково на соответствующий финансовый год.</t>
  </si>
  <si>
    <t>Обеспечение реагирования силами поисково-спасательной смены МУ ГПЩ «Аварийно-спасательная служба» на экстренные вызовы</t>
  </si>
  <si>
    <t>Задача 2. Обеспечение пожарной безопасности</t>
  </si>
  <si>
    <t>Снижение доли пожаров, произошедших на территории городского поселения Щёлково, от общего числа происшествий и ЧС на территории Щёлковского муниципального района.</t>
  </si>
  <si>
    <t>Снижение доли погибших и травмированных людей на пожарах, произошедших на территории городского поселения Щёлково, от общего количества погибших и травмированных людей на территории городского поселения Щёлково.</t>
  </si>
  <si>
    <t>Доля добровольных пожарных, зарегистрированных в едином реестре Московской области (обученных, застрахованных и задействованных по назначению) от нормативного количества для городского поселения Щёлково</t>
  </si>
  <si>
    <t>Количество пожаров на 100 тысяч человек населения, проживающего на территории городского поселения Щёлково</t>
  </si>
  <si>
    <t>Подпрограмма I «Обеспечение жильём молодых семей»</t>
  </si>
  <si>
    <t xml:space="preserve">Подпрограмма II «Переселение граждан из жилищного фонда,
подлежащего сносу и реконструкции» </t>
  </si>
  <si>
    <t>Задача 1.
Обеспечение
жильем молодых
семей за счет
предоставление
социальных
выплат на
приобретение
жилья или
строительство
индивидуального
жилого дома</t>
  </si>
  <si>
    <t>Планируемый объем средств из бюджета городского поселения Щёлково</t>
  </si>
  <si>
    <t>Предоставление гражданам другого благоустроенного жилого помещения в связи с выселением из аварийного фонда в том числе :</t>
  </si>
  <si>
    <t xml:space="preserve">Количество выданных свидетельств о праве на получение социальной выплаты на приобретение (строительство) жилого помещения </t>
  </si>
  <si>
    <t xml:space="preserve">в том числе бюджету ЩМР*
</t>
  </si>
  <si>
    <t>Доля молодых семей, улучшивших жилищные условия</t>
  </si>
  <si>
    <t xml:space="preserve">Количество молодых семей, получивших дополнительную социальную выплату </t>
  </si>
  <si>
    <t>семья</t>
  </si>
  <si>
    <t xml:space="preserve">Планируемый объем собственных и заемных средств молодых семей </t>
  </si>
  <si>
    <t>Планируемый объем средств из бюджета Московской области</t>
  </si>
  <si>
    <t>Планируемый объем средств из федерального бюджета</t>
  </si>
  <si>
    <t>Сумма поступлений от продажи  земельных участков</t>
  </si>
  <si>
    <t>Сумма поступлений от приватизации недвижимого имущества</t>
  </si>
  <si>
    <t>Сумма поступлений от земельного налога</t>
  </si>
  <si>
    <t>Доля площади земельных участков поставленных на ГКУ от площади городского поселения Щёлково</t>
  </si>
  <si>
    <t>Сумма поступления от сдачи в аренду имущества (за исключением земельных участков)</t>
  </si>
  <si>
    <t>Сумма поступления от арендной платы за земельные участки, включая средства от продажи права аренды и поступления от взыскания задолженности по арендной плате</t>
  </si>
  <si>
    <t>Сумма максимально допустимой задолженности по арендной плате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</si>
  <si>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</si>
  <si>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>в том числе бюджету ЩМР</t>
  </si>
  <si>
    <t>по договорам развития застроенной территории</t>
  </si>
  <si>
    <t>по инвестиционным договорам и другим соглашениям</t>
  </si>
  <si>
    <t>Ликвидация аварийного жилищного фонда в том числе :</t>
  </si>
  <si>
    <t>Планируемый объем финансовых средств из внебюджетных источников</t>
  </si>
  <si>
    <t>Предоставление гражданам другого благоустроенного жилого помещения в связи с выселением из жилых домов с большим процентом износа в том числе :</t>
  </si>
  <si>
    <t>илищного фонда с большим процентом износа в том числе :</t>
  </si>
  <si>
    <t xml:space="preserve">Задача 1    Создание механизмов стимулирования энергосбережения и повышения энергетической эффективности       </t>
  </si>
  <si>
    <t>Доля ответственных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</si>
  <si>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Задача2 Повышение энергетической эффективности на объектах жилищного фонда</t>
  </si>
  <si>
    <t>Оснащённсть многоквартирных домов общедомовыми (коллективными) приборами учёта потребляемых энергетических ресурсов</t>
  </si>
  <si>
    <t>Удельный суммарный расход энергетических ресурсов в многоквартирных домах (в расчете на 1 кв.метр общей площади).</t>
  </si>
  <si>
    <t>Установка общедомовых приборов учёта</t>
  </si>
  <si>
    <t>Установка индивидуальных приборов учёта для малоимущих граждан</t>
  </si>
  <si>
    <t xml:space="preserve">Задача 3
Повышение энергетической эффективности систем наружного освещения
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</si>
  <si>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нормативам)*</t>
  </si>
  <si>
    <t>Доля современных энергоэффективных светильников в общем количестве светильников наружного освещения</t>
  </si>
  <si>
    <t xml:space="preserve">Доля освещённых улиц, проездов, набережных, площадей  с уровнем освещённости, соответствующим установленным нормативам в общей протяжённости освещённых улиц, проездов, набережных площадей 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</si>
  <si>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</si>
  <si>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Доля улиц, проездов, набережных, площадей, прошедших светотехническое обследование в общей протяженности освещенных улиц, проездов, набережных, площадей</t>
  </si>
  <si>
    <t>Доля самонесущего изолированного провода (СИП) в общей протяженности линий уличного освещения</t>
  </si>
  <si>
    <t>Доля аварийных опор и опор со сверхнормативным сроком службы в общем количестве опор наружного освещения</t>
  </si>
  <si>
    <t>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</si>
  <si>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Муниципальная программа городского поселения Щёлково «Предпринимательство городского поселения Щёлково»</t>
  </si>
  <si>
    <t xml:space="preserve">Оплата коммунальных услуг в муниципальных квартирах до заселения по договору социального найма
</t>
  </si>
  <si>
    <t xml:space="preserve">Количество  подъездов многоквартирных домов, приведенных в надлежащее состояние
</t>
  </si>
  <si>
    <t xml:space="preserve">Обследование и капитальный ремонт муниципального жилищного фонда
</t>
  </si>
  <si>
    <t xml:space="preserve">Доля актуализированных схем теплоснабжения  имеющих электронную модель, разработанную в соответствии с единым техническим заданием
</t>
  </si>
  <si>
    <t xml:space="preserve">Доля актуализированных схем водоснабжения, водоотведения, имеющих электронную модель, разработанную в соответствии с единым техническим заданием
</t>
  </si>
  <si>
    <t>Подпрограмма 1 "Развитие физической культуры и спорта"</t>
  </si>
  <si>
    <t>Программа 2 Развитие спортивной инфраструктуры</t>
  </si>
  <si>
    <t xml:space="preserve">Количество введенных в эксплуатацию физкультурно-оздоровительных комплексов и плоскостных спортивных сооружений 
</t>
  </si>
  <si>
    <t>Доля эффективно используемых плоскостных сооружений, соответствующих требованиям:имеющих балансодержателей, паспорт объекта, закреплен тренер</t>
  </si>
  <si>
    <t xml:space="preserve">Реконструкция и модернизация спортивных площадок и укрепление материально-технической базы
</t>
  </si>
  <si>
    <t>Программа 3 "Молодое поколение"</t>
  </si>
  <si>
    <t>Подпрограмма 4 "Социальная поддержка граждан "</t>
  </si>
  <si>
    <t>Подпрограмма 5 "Доступная среда"</t>
  </si>
  <si>
    <t xml:space="preserve">Доля доступных для инвалидов и других маломобильных групп населения муниципальных приоритетных объектов социальной, транспортной, инженерной  инфраструктуры в общем количестве приоритетных объектов на территории г.п. Щёлково
</t>
  </si>
  <si>
    <t xml:space="preserve">Обеспечение мер социальной поддержки отдельных категорий граждан .
</t>
  </si>
  <si>
    <t xml:space="preserve">Увеличение количества рабочих мест для несовершеннолетних 
</t>
  </si>
  <si>
    <t xml:space="preserve">Увеличение количества мероприятий по патриотическому, духовно-нравственному воспитанию, поддержка талантливой молодёжи, молодёжных социально значимых инициатив
</t>
  </si>
  <si>
    <t>Увеличение количества принявших участие в мероприятиях, проводимых МУ ГПЩ «Щёлковская городская библиотека»</t>
  </si>
  <si>
    <t>Увеличение стоимости основных средств в МУ ГПЩ «Щёлковская городская библиотека»</t>
  </si>
  <si>
    <t>Количество помещений  МУ ГПЩ «Щёлковская городская библиотека»,  в которых проведены ремонтные работы</t>
  </si>
  <si>
    <t>Обеспечение роста числа посетителей в МУ ГПЩ «Щёлковская городская библиотека»</t>
  </si>
  <si>
    <t>Увеличение количества библиотечного фонда в МУ ГПЩ «Щёлковская городская библиотека»</t>
  </si>
  <si>
    <t>Увеличение количества библиотечных проектов и программ МУ ГПЩ "Щёлковская городская библиотека"</t>
  </si>
  <si>
    <t>Увеличение количества предоставляемых МУ ГПЩ "Щёлковская городская библиотека" услуг в электронном виде</t>
  </si>
  <si>
    <t>Увеличение количества участников областных литературных конкурсов</t>
  </si>
  <si>
    <t>Увеличение количества принявших участие в городских, районных и областных мероприятиях</t>
  </si>
  <si>
    <t>Увеличение стоимости основных средств в учреждениях культурно-досугового типа</t>
  </si>
  <si>
    <t>Количество помещений в учреждениях культурно-досугового типа, в которых проведены ремонтные работы</t>
  </si>
  <si>
    <t>Количество благоустроенных территорий в учреждениях культурно-досугового типа</t>
  </si>
  <si>
    <t>Доля населения, участвующего в коллективах народного творчества и школах искусств.</t>
  </si>
  <si>
    <t>Количество посещений в учреждениях культурно-досугового типа</t>
  </si>
  <si>
    <t>Ведение централизованного бухгалтерского, бюджетного, налогового, статистического учётов и соответствующей отчётности, выполнение функций по осуществлению ведомственного финансового контроля учреждений сферы культуры Щёлковского муниципального района и городского поселения Щёлково</t>
  </si>
  <si>
    <t>Соотношение средней заработной платы работников учреждений культуры к средней заработной плате в Московской области</t>
  </si>
  <si>
    <t>Соотношение средней заработной платы работников учреждений культуры к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</si>
  <si>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Средняя заработная плата с 01.09.2016</t>
  </si>
  <si>
    <t>Приобретение оргтехники для МАУК ГПЩ "ДК им.В.П.Чкалова"</t>
  </si>
  <si>
    <t xml:space="preserve">Увеличение количества принявших участие в мероприятиях, проводимых МУ ГПЩ «Щёлковский городской парк культуры и отдыха» </t>
  </si>
  <si>
    <t>Оформление собственности</t>
  </si>
  <si>
    <t>Приобретение погрузчика с навесным оборудованием</t>
  </si>
  <si>
    <t>Количество благоустроенных парков культуры и отдыха</t>
  </si>
  <si>
    <t>Увеличение числа посетителей Щёлковского городского парка культуры и отдыха</t>
  </si>
  <si>
    <t>Соответствие нормативу обеспеченности парками культуры и отдыха</t>
  </si>
  <si>
    <t>Количество созданных парков культуры и отдыха на территории Московской области</t>
  </si>
  <si>
    <t>Количество благоустроенных парков культуры и отдыха на территории Московской области</t>
  </si>
  <si>
    <t>Увеличение количества принявших участие в мероприятиях, проводимых МБУК  ГПЩ «Щёлковская художественная галерея»</t>
  </si>
  <si>
    <t>Увеличение количества принявших участие в мероприятиях, проводимых МБУК  ГПЩ «Щёлковский историко краеведческий музей"</t>
  </si>
  <si>
    <t>Увеличение доли экспонируемых предметов основного фонда музеев городского поселения Щёлково</t>
  </si>
  <si>
    <t>Количество   помещений, в которых проведены ремонтные работы</t>
  </si>
  <si>
    <t>Увеличение общего количества  посетителей  музеев</t>
  </si>
  <si>
    <t>Увеличение принявших участие в мероприятиях, проводимых театрами городского поселения Щёлково</t>
  </si>
  <si>
    <t>Увеличение стоимости основных средств театров городского поселения Щёлково</t>
  </si>
  <si>
    <t xml:space="preserve">Количество проведенных ремонтных работ в театрах </t>
  </si>
  <si>
    <t>Увеличение количества посетителей театрально-концертных мероприятий</t>
  </si>
  <si>
    <t>Число спектаклей в действующем репертуаре</t>
  </si>
  <si>
    <t xml:space="preserve">Увеличение количества проводимых в городском поселении Щёлково спортивно-массовых и физкультурно-оздоровительных мероприятий
</t>
  </si>
  <si>
    <t xml:space="preserve">Увеличение количества участников спортивно-массовых и физкультурно-оздоровительных мероприятий, организация массового спорта по месту жительства
</t>
  </si>
  <si>
    <t xml:space="preserve">Количество жителей г.п. Щёлково, систематически занимающихся физической культурой и спортом
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</si>
  <si>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</si>
  <si>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требованиямиобщесистемным программным обеспечением и организационной техникой в соответствии с установленными требованиями</t>
  </si>
  <si>
    <t>Доля работников ОМСУ муниципального образования Московской области, обеспеченных прикладным программным обеспечением, необходимой лицензионной и консультационной поддержкой по его использованию в соответствии с установленными требованиями</t>
  </si>
  <si>
    <t>Доля ОМСУ муниципального образования Московской области, подключенных к ЕИМТС Правительства Московской области для нужд ОМСУ муниципального образования Московской области и обеспечения совместной работы в нейрайона , а также руководителей находящихся в их ведении государственных и муниципальных организаций и учреждений  Щёлковского муниципального района , подключенных к единой межведомственной системе видеоконференцсвязи</t>
  </si>
  <si>
    <t>Доля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</si>
  <si>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подписиОМСУ муниципального образования Московской области</t>
  </si>
  <si>
    <t>Доля должностных лиц ОМСУ муниципального образования Московской области, использующих в составе АРМ централизованные ресурсы отраслевых сегментов РГИС МО для выявления неучтенной земли, уточнения границ земельных участков, оценки потенциала увеличения кадастровой стоимости и решения других задач, связанных с увеличением налогооблагаемой базы от общего количества должностных лиц, имеющих такую потребность по должностным обязанностям</t>
  </si>
  <si>
    <t>Доля ОМСУ муниципального образования Московской области, использующих ГАСУ МО для представления сведений о достижении целевых показателей развития муниципального образования Московской области, а также для подготовки и согласования муниципальных программ и изменений в них, планирования исполнения мероприятий, контроля выполнения работ и представления отчетности</t>
  </si>
  <si>
    <t>Доля ОМСУ муниципального образования Московской области, а также находящихся в их ведении организаций и учреждений, подключенных к СПО ЕАСУЗ</t>
  </si>
  <si>
    <t>Доля ОМСУ Московской области, а также находящихся в их ведении государственных и муниципальных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</si>
  <si>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Доля информационных систем ОМСУ муниципального образования Московской области, а также находящихся в их ведении организаций и учреждений, содержащих общедоступные сведения, опубликованные на портале открытых данных Московской области</t>
  </si>
  <si>
    <t>Доля используемых ОМСУ муниципального образования Московской области, а также находящихся в их ведении организаций и учреждений, подсистем государственной информационной системы Московской области «Электронный муниципалитет»</t>
  </si>
  <si>
    <t>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</t>
  </si>
  <si>
    <t xml:space="preserve">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 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</si>
  <si>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</si>
  <si>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</si>
  <si>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Отношение дефицита местного бюджета к доходам бюджета без учета безвозмездных поступлений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</si>
  <si>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</si>
  <si>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</si>
  <si>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Площадь земельных участков,  подлежащая постановке на кадастровый учет в границах муниципальных образований</t>
  </si>
  <si>
    <t>Площадь проинвентаризированных земельных участков</t>
  </si>
  <si>
    <t>Площадь земельных участков, подлежащая оформлению в муниципальную собственность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</si>
  <si>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</si>
  <si>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Относительное количество объектов капитального строительства, выявленных в целях вовлечения в хозяйственный и налоговый оборот, к данным государственного кадастра недвижимости</t>
  </si>
  <si>
    <t>Доля достигнутых показателей муниципальной подпрограммы Обеспечивающая подпрограмма деятельности ОМСУ городского поселения Щёлково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</si>
  <si>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МФЦ</t>
  </si>
  <si>
    <t xml:space="preserve">Обеспечение мер поддержки СО НКО
</t>
  </si>
  <si>
    <t>количество  утвержденных нормативов градостроительного проектирования г.п.Щёлково</t>
  </si>
  <si>
    <t>Количество разработанных архитектурно-планировочных концепций по формированию привлекательного облика городов, созданию и развитию пешеходных зон и улиц</t>
  </si>
  <si>
    <t>Коэффициент благоустроенных пешеходных улиц и общественных пространств*</t>
  </si>
  <si>
    <t>Коэффициент приведенных в порядок городских территорий*</t>
  </si>
  <si>
    <t>Количество разработанных концепций архитектурно-художественного освещения г.Щёлково г.п.Щёлково ЩМР</t>
  </si>
  <si>
    <t>Количество разработанных концепции пешеходной навигации в г.Щёлково г.п.Щёлково ЩМР</t>
  </si>
  <si>
    <t>Задача 5
Обеспечение надлежащего содержания дорожной сети</t>
  </si>
  <si>
    <t>т.у.т/кв.м</t>
  </si>
  <si>
    <t>квт.ч/кв.м</t>
  </si>
  <si>
    <t>чел</t>
  </si>
  <si>
    <t>тыс.кв.м</t>
  </si>
  <si>
    <t>тыс.руб.</t>
  </si>
  <si>
    <t>Задача 2 Предоставление дополнительной социальной выплаты в случае рождения (усыновления) ребенка</t>
  </si>
  <si>
    <t xml:space="preserve">Задача 1. Формирование жилищного фонда для переселения граждан из аварийных жилых домов </t>
  </si>
  <si>
    <t>Задача 2. Формирование жилищного фонда для переселения граждан из жилых домов с большим процентом износа</t>
  </si>
  <si>
    <r>
      <t xml:space="preserve">% выполнения показателя
 </t>
    </r>
    <r>
      <rPr>
        <sz val="9"/>
        <color indexed="8"/>
        <rFont val="Times New Roman"/>
        <family val="1"/>
      </rPr>
      <t>(расчет:
 если показатель направлен на увеличение целевых значений, то Rф/Rп*100%; 
если показатель направлен на уменьшение целевых значений, то Rп/Rф*100%)</t>
    </r>
  </si>
  <si>
    <t>выполнено   метраж приобретенных молодыми семьями жилых помещений менеерасчетного</t>
  </si>
  <si>
    <t>рождения детей не было</t>
  </si>
  <si>
    <t xml:space="preserve"> в связи с невыполнением инвесторами обязательств по передаче в муниципальную собственность жилых помещений для переселения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</si>
</sst>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%"/>
    <numFmt numFmtId="179" formatCode="#,##0.0"/>
    <numFmt numFmtId="180" formatCode="#,##0.000"/>
    <numFmt numFmtId="181" formatCode="#,##0.0000"/>
    <numFmt numFmtId="182" formatCode="#,##0.00000"/>
    <numFmt numFmtId="183" formatCode="0.0000"/>
    <numFmt numFmtId="184" formatCode="0.000%"/>
    <numFmt numFmtId="185" formatCode="#,##0.00\ _₽"/>
    <numFmt numFmtId="186" formatCode="[$-FC19]d\ mmmm\ yyyy\ &quot;г.&quot;"/>
  </numFmts>
  <fonts count="67">
    <font>
      <sz val="10"/>
      <name val="Arial"/>
      <family val="0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top"/>
    </xf>
    <xf numFmtId="179" fontId="3" fillId="0" borderId="11" xfId="0" applyNumberFormat="1" applyFont="1" applyFill="1" applyBorder="1" applyAlignment="1" applyProtection="1">
      <alignment horizontal="center" vertical="top" wrapText="1"/>
      <protection locked="0"/>
    </xf>
    <xf numFmtId="179" fontId="0" fillId="0" borderId="0" xfId="0" applyNumberFormat="1" applyAlignment="1">
      <alignment horizontal="center" vertical="top"/>
    </xf>
    <xf numFmtId="17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Alignment="1">
      <alignment vertical="center"/>
    </xf>
    <xf numFmtId="0" fontId="0" fillId="0" borderId="10" xfId="0" applyBorder="1" applyAlignment="1">
      <alignment vertical="top"/>
    </xf>
    <xf numFmtId="0" fontId="61" fillId="0" borderId="10" xfId="0" applyFont="1" applyFill="1" applyBorder="1" applyAlignment="1" applyProtection="1">
      <alignment vertical="top" wrapText="1"/>
      <protection/>
    </xf>
    <xf numFmtId="0" fontId="61" fillId="0" borderId="11" xfId="0" applyFont="1" applyFill="1" applyBorder="1" applyAlignment="1" applyProtection="1">
      <alignment horizontal="left" vertical="top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/>
    </xf>
    <xf numFmtId="177" fontId="61" fillId="0" borderId="10" xfId="0" applyNumberFormat="1" applyFont="1" applyFill="1" applyBorder="1" applyAlignment="1" applyProtection="1">
      <alignment vertical="top" wrapText="1"/>
      <protection/>
    </xf>
    <xf numFmtId="2" fontId="61" fillId="0" borderId="10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1" fontId="61" fillId="0" borderId="10" xfId="59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wrapText="1"/>
      <protection/>
    </xf>
    <xf numFmtId="0" fontId="62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/>
    </xf>
    <xf numFmtId="0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54" applyNumberFormat="1" applyFont="1" applyBorder="1" applyAlignment="1">
      <alignment horizontal="center" vertical="center"/>
      <protection locked="0"/>
    </xf>
    <xf numFmtId="0" fontId="10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54" applyNumberFormat="1" applyFont="1" applyFill="1" applyBorder="1" applyAlignment="1" applyProtection="1">
      <alignment horizontal="left" vertical="top" wrapText="1"/>
      <protection/>
    </xf>
    <xf numFmtId="0" fontId="13" fillId="0" borderId="10" xfId="54" applyFont="1" applyBorder="1" applyAlignment="1">
      <alignment vertical="top"/>
      <protection locked="0"/>
    </xf>
    <xf numFmtId="0" fontId="13" fillId="33" borderId="10" xfId="54" applyNumberFormat="1" applyFont="1" applyFill="1" applyBorder="1" applyAlignment="1" applyProtection="1">
      <alignment horizontal="left" vertical="top"/>
      <protection/>
    </xf>
    <xf numFmtId="0" fontId="13" fillId="33" borderId="14" xfId="54" applyNumberFormat="1" applyFont="1" applyFill="1" applyBorder="1" applyAlignment="1" applyProtection="1">
      <alignment horizontal="center" vertical="center"/>
      <protection/>
    </xf>
    <xf numFmtId="0" fontId="64" fillId="0" borderId="10" xfId="54" applyFont="1" applyBorder="1" applyAlignment="1">
      <alignment horizontal="justify" vertical="top"/>
      <protection locked="0"/>
    </xf>
    <xf numFmtId="0" fontId="6" fillId="0" borderId="12" xfId="54" applyNumberFormat="1" applyFont="1" applyFill="1" applyBorder="1" applyAlignment="1" applyProtection="1">
      <alignment horizontal="left" vertical="top" wrapText="1"/>
      <protection locked="0"/>
    </xf>
    <xf numFmtId="0" fontId="6" fillId="0" borderId="15" xfId="54" applyNumberFormat="1" applyFont="1" applyFill="1" applyBorder="1" applyAlignment="1" applyProtection="1">
      <alignment horizontal="left" vertical="top" wrapText="1"/>
      <protection locked="0"/>
    </xf>
    <xf numFmtId="0" fontId="2" fillId="33" borderId="16" xfId="54" applyNumberFormat="1" applyFont="1" applyFill="1" applyBorder="1" applyAlignment="1" applyProtection="1">
      <alignment vertical="top" wrapText="1"/>
      <protection locked="0"/>
    </xf>
    <xf numFmtId="0" fontId="2" fillId="33" borderId="12" xfId="54" applyNumberFormat="1" applyFont="1" applyFill="1" applyBorder="1" applyAlignment="1" applyProtection="1">
      <alignment vertical="top" wrapText="1"/>
      <protection locked="0"/>
    </xf>
    <xf numFmtId="0" fontId="2" fillId="33" borderId="12" xfId="54" applyNumberFormat="1" applyFont="1" applyFill="1" applyBorder="1" applyAlignment="1" applyProtection="1">
      <alignment horizontal="center" vertical="center" wrapText="1"/>
      <protection locked="0"/>
    </xf>
    <xf numFmtId="185" fontId="2" fillId="33" borderId="15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54" applyNumberFormat="1" applyFont="1" applyFill="1" applyBorder="1" applyAlignment="1" applyProtection="1">
      <alignment vertical="top" wrapText="1"/>
      <protection locked="0"/>
    </xf>
    <xf numFmtId="0" fontId="2" fillId="33" borderId="18" xfId="54" applyNumberFormat="1" applyFont="1" applyFill="1" applyBorder="1" applyAlignment="1" applyProtection="1">
      <alignment vertical="top" wrapText="1"/>
      <protection locked="0"/>
    </xf>
    <xf numFmtId="185" fontId="4" fillId="33" borderId="10" xfId="54" applyNumberFormat="1" applyFont="1" applyFill="1" applyBorder="1" applyAlignment="1">
      <alignment horizontal="center" vertical="center" wrapText="1"/>
      <protection locked="0"/>
    </xf>
    <xf numFmtId="0" fontId="2" fillId="33" borderId="19" xfId="54" applyNumberFormat="1" applyFont="1" applyFill="1" applyBorder="1" applyAlignment="1" applyProtection="1">
      <alignment vertical="top" wrapText="1"/>
      <protection locked="0"/>
    </xf>
    <xf numFmtId="0" fontId="2" fillId="33" borderId="20" xfId="54" applyNumberFormat="1" applyFont="1" applyFill="1" applyBorder="1" applyAlignment="1" applyProtection="1">
      <alignment vertical="top" wrapText="1"/>
      <protection locked="0"/>
    </xf>
    <xf numFmtId="0" fontId="4" fillId="33" borderId="10" xfId="54" applyNumberFormat="1" applyFont="1" applyFill="1" applyBorder="1" applyAlignment="1">
      <alignment horizontal="center" vertical="center" wrapText="1"/>
      <protection locked="0"/>
    </xf>
    <xf numFmtId="0" fontId="2" fillId="33" borderId="21" xfId="54" applyNumberFormat="1" applyFont="1" applyFill="1" applyBorder="1" applyAlignment="1" applyProtection="1">
      <alignment vertical="top" wrapText="1"/>
      <protection locked="0"/>
    </xf>
    <xf numFmtId="185" fontId="4" fillId="33" borderId="22" xfId="53" applyNumberFormat="1" applyFont="1" applyFill="1" applyBorder="1" applyAlignment="1" applyProtection="1">
      <alignment horizontal="center" vertical="center" wrapText="1"/>
      <protection locked="0"/>
    </xf>
    <xf numFmtId="185" fontId="2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54" applyNumberFormat="1" applyFont="1" applyFill="1" applyBorder="1" applyAlignment="1" applyProtection="1">
      <alignment vertical="top" wrapText="1"/>
      <protection locked="0"/>
    </xf>
    <xf numFmtId="0" fontId="2" fillId="0" borderId="15" xfId="54" applyNumberFormat="1" applyFont="1" applyFill="1" applyBorder="1" applyAlignment="1" applyProtection="1">
      <alignment vertical="top" wrapText="1"/>
      <protection locked="0"/>
    </xf>
    <xf numFmtId="0" fontId="2" fillId="33" borderId="15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4" applyNumberFormat="1" applyFont="1" applyFill="1" applyBorder="1" applyAlignment="1" applyProtection="1">
      <alignment vertical="top" wrapText="1"/>
      <protection locked="0"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54" applyNumberFormat="1" applyFont="1" applyFill="1" applyBorder="1" applyAlignment="1" applyProtection="1">
      <alignment vertical="top" wrapText="1"/>
      <protection locked="0"/>
    </xf>
    <xf numFmtId="0" fontId="6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54" applyNumberFormat="1" applyFont="1" applyBorder="1" applyAlignment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top" wrapText="1"/>
      <protection/>
    </xf>
    <xf numFmtId="0" fontId="2" fillId="0" borderId="12" xfId="54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4" applyNumberFormat="1" applyFont="1" applyFill="1" applyBorder="1" applyAlignment="1" applyProtection="1">
      <alignment vertical="top" wrapText="1"/>
      <protection locked="0"/>
    </xf>
    <xf numFmtId="4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NumberFormat="1" applyFont="1" applyFill="1" applyBorder="1" applyAlignment="1" applyProtection="1">
      <alignment vertical="top" wrapText="1"/>
      <protection locked="0"/>
    </xf>
    <xf numFmtId="3" fontId="2" fillId="0" borderId="23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54" applyNumberFormat="1" applyFont="1" applyFill="1" applyBorder="1" applyAlignment="1" applyProtection="1">
      <alignment vertical="top" wrapText="1"/>
      <protection locked="0"/>
    </xf>
    <xf numFmtId="0" fontId="2" fillId="0" borderId="10" xfId="54" applyNumberFormat="1" applyFont="1" applyFill="1" applyBorder="1" applyAlignment="1" applyProtection="1">
      <alignment vertical="top" wrapText="1"/>
      <protection locked="0"/>
    </xf>
    <xf numFmtId="3" fontId="2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4" fillId="33" borderId="10" xfId="54" applyNumberFormat="1" applyFont="1" applyFill="1" applyBorder="1" applyAlignment="1" applyProtection="1">
      <alignment horizontal="right" vertical="top"/>
      <protection/>
    </xf>
    <xf numFmtId="0" fontId="13" fillId="0" borderId="10" xfId="54" applyNumberFormat="1" applyFont="1" applyFill="1" applyBorder="1" applyAlignment="1" applyProtection="1">
      <alignment horizontal="center" vertical="center"/>
      <protection/>
    </xf>
    <xf numFmtId="2" fontId="14" fillId="33" borderId="10" xfId="54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vertical="top"/>
    </xf>
    <xf numFmtId="0" fontId="62" fillId="0" borderId="10" xfId="0" applyFont="1" applyFill="1" applyBorder="1" applyAlignment="1" applyProtection="1">
      <alignment vertical="top" wrapText="1"/>
      <protection/>
    </xf>
    <xf numFmtId="177" fontId="62" fillId="0" borderId="10" xfId="0" applyNumberFormat="1" applyFont="1" applyFill="1" applyBorder="1" applyAlignment="1" applyProtection="1">
      <alignment vertical="top" wrapText="1"/>
      <protection/>
    </xf>
    <xf numFmtId="0" fontId="62" fillId="0" borderId="11" xfId="0" applyFont="1" applyFill="1" applyBorder="1" applyAlignment="1" applyProtection="1">
      <alignment horizontal="left" vertical="top" wrapText="1"/>
      <protection/>
    </xf>
    <xf numFmtId="2" fontId="62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62" fillId="0" borderId="10" xfId="0" applyFont="1" applyBorder="1" applyAlignment="1" applyProtection="1">
      <alignment vertical="top" wrapText="1"/>
      <protection/>
    </xf>
    <xf numFmtId="0" fontId="62" fillId="0" borderId="10" xfId="0" applyFont="1" applyBorder="1" applyAlignment="1" applyProtection="1">
      <alignment horizontal="justify" vertical="top"/>
      <protection/>
    </xf>
    <xf numFmtId="0" fontId="62" fillId="0" borderId="10" xfId="0" applyFont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14" fillId="33" borderId="10" xfId="54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 wrapText="1"/>
      <protection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4" fillId="0" borderId="13" xfId="54" applyFont="1" applyBorder="1" applyAlignment="1">
      <alignment horizontal="center" vertical="center"/>
      <protection locked="0"/>
    </xf>
    <xf numFmtId="0" fontId="63" fillId="0" borderId="13" xfId="54" applyFont="1" applyBorder="1" applyAlignment="1">
      <alignment horizontal="center" vertical="center"/>
      <protection locked="0"/>
    </xf>
    <xf numFmtId="0" fontId="6" fillId="0" borderId="24" xfId="54" applyNumberFormat="1" applyFont="1" applyFill="1" applyBorder="1" applyAlignment="1" applyProtection="1">
      <alignment vertical="top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62" fillId="0" borderId="10" xfId="59" applyFont="1" applyFill="1" applyBorder="1" applyAlignment="1" applyProtection="1">
      <alignment horizontal="center" vertical="center" wrapText="1"/>
      <protection/>
    </xf>
    <xf numFmtId="177" fontId="62" fillId="0" borderId="10" xfId="0" applyNumberFormat="1" applyFont="1" applyFill="1" applyBorder="1" applyAlignment="1" applyProtection="1">
      <alignment horizontal="center" vertical="top" wrapText="1"/>
      <protection/>
    </xf>
    <xf numFmtId="177" fontId="62" fillId="0" borderId="11" xfId="0" applyNumberFormat="1" applyFont="1" applyFill="1" applyBorder="1" applyAlignment="1" applyProtection="1">
      <alignment horizontal="center" vertical="top" wrapText="1"/>
      <protection/>
    </xf>
    <xf numFmtId="177" fontId="61" fillId="0" borderId="10" xfId="0" applyNumberFormat="1" applyFont="1" applyFill="1" applyBorder="1" applyAlignment="1" applyProtection="1">
      <alignment horizontal="center" vertical="top" wrapText="1"/>
      <protection/>
    </xf>
    <xf numFmtId="177" fontId="6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/>
    </xf>
    <xf numFmtId="177" fontId="4" fillId="0" borderId="10" xfId="0" applyNumberFormat="1" applyFont="1" applyBorder="1" applyAlignment="1" applyProtection="1">
      <alignment horizontal="center" vertical="top"/>
      <protection/>
    </xf>
    <xf numFmtId="0" fontId="2" fillId="34" borderId="0" xfId="0" applyNumberFormat="1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9" fontId="6" fillId="0" borderId="12" xfId="54" applyNumberFormat="1" applyFont="1" applyFill="1" applyBorder="1" applyAlignment="1" applyProtection="1">
      <alignment horizontal="center" vertical="top" wrapText="1"/>
      <protection locked="0"/>
    </xf>
    <xf numFmtId="179" fontId="6" fillId="0" borderId="12" xfId="54" applyNumberFormat="1" applyFont="1" applyFill="1" applyBorder="1" applyAlignment="1" applyProtection="1">
      <alignment horizontal="center" vertical="top"/>
      <protection locked="0"/>
    </xf>
    <xf numFmtId="179" fontId="6" fillId="0" borderId="15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2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5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8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54" applyNumberFormat="1" applyFont="1" applyFill="1" applyBorder="1" applyAlignment="1" applyProtection="1">
      <alignment horizontal="center" vertical="top" wrapText="1"/>
      <protection locked="0"/>
    </xf>
    <xf numFmtId="177" fontId="13" fillId="0" borderId="10" xfId="54" applyNumberFormat="1" applyFont="1" applyBorder="1" applyAlignment="1">
      <alignment horizontal="center" vertical="top"/>
      <protection locked="0"/>
    </xf>
    <xf numFmtId="177" fontId="0" fillId="0" borderId="10" xfId="0" applyNumberFormat="1" applyFill="1" applyBorder="1" applyAlignment="1">
      <alignment horizontal="center" vertical="top"/>
    </xf>
    <xf numFmtId="177" fontId="0" fillId="0" borderId="10" xfId="0" applyNumberFormat="1" applyBorder="1" applyAlignment="1">
      <alignment horizontal="center" vertical="top"/>
    </xf>
    <xf numFmtId="179" fontId="19" fillId="0" borderId="0" xfId="0" applyNumberFormat="1" applyFont="1" applyFill="1" applyAlignment="1" applyProtection="1">
      <alignment horizontal="center"/>
      <protection/>
    </xf>
    <xf numFmtId="179" fontId="20" fillId="0" borderId="0" xfId="0" applyNumberFormat="1" applyFont="1" applyFill="1" applyAlignment="1" applyProtection="1">
      <alignment wrapText="1"/>
      <protection/>
    </xf>
    <xf numFmtId="179" fontId="20" fillId="0" borderId="0" xfId="0" applyNumberFormat="1" applyFont="1" applyFill="1" applyAlignment="1" applyProtection="1">
      <alignment/>
      <protection/>
    </xf>
    <xf numFmtId="179" fontId="19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Alignment="1" applyProtection="1">
      <alignment vertical="center" wrapText="1"/>
      <protection/>
    </xf>
    <xf numFmtId="179" fontId="13" fillId="0" borderId="0" xfId="0" applyNumberFormat="1" applyFont="1" applyFill="1" applyAlignment="1" applyProtection="1">
      <alignment/>
      <protection/>
    </xf>
    <xf numFmtId="0" fontId="3" fillId="34" borderId="19" xfId="0" applyNumberFormat="1" applyFont="1" applyFill="1" applyBorder="1" applyAlignment="1" applyProtection="1">
      <alignment vertical="center" wrapText="1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top"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 vertical="top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3" xfId="59" applyFont="1" applyBorder="1" applyAlignment="1" applyProtection="1">
      <alignment horizontal="center" vertical="top"/>
      <protection locked="0"/>
    </xf>
    <xf numFmtId="9" fontId="13" fillId="0" borderId="11" xfId="59" applyFont="1" applyBorder="1" applyAlignment="1" applyProtection="1">
      <alignment horizontal="center" vertical="top"/>
      <protection locked="0"/>
    </xf>
    <xf numFmtId="177" fontId="2" fillId="0" borderId="13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26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6" fillId="0" borderId="12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177" fontId="3" fillId="0" borderId="13" xfId="0" applyNumberFormat="1" applyFont="1" applyFill="1" applyBorder="1" applyAlignment="1" applyProtection="1">
      <alignment horizontal="center" vertical="top" wrapText="1"/>
      <protection locked="0"/>
    </xf>
    <xf numFmtId="177" fontId="3" fillId="0" borderId="26" xfId="0" applyNumberFormat="1" applyFont="1" applyFill="1" applyBorder="1" applyAlignment="1" applyProtection="1">
      <alignment horizontal="center" vertical="top" wrapText="1"/>
      <protection locked="0"/>
    </xf>
    <xf numFmtId="177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54" applyNumberFormat="1" applyFont="1" applyFill="1" applyBorder="1" applyAlignment="1" applyProtection="1">
      <alignment horizontal="left" vertical="top" wrapText="1"/>
      <protection locked="0"/>
    </xf>
    <xf numFmtId="0" fontId="6" fillId="0" borderId="27" xfId="54" applyNumberFormat="1" applyFont="1" applyFill="1" applyBorder="1" applyAlignment="1" applyProtection="1">
      <alignment horizontal="left" vertical="top" wrapText="1"/>
      <protection locked="0"/>
    </xf>
    <xf numFmtId="0" fontId="13" fillId="0" borderId="27" xfId="54" applyFont="1" applyBorder="1" applyAlignment="1">
      <alignment horizontal="left" vertical="top" wrapText="1"/>
      <protection locked="0"/>
    </xf>
    <xf numFmtId="0" fontId="13" fillId="0" borderId="22" xfId="54" applyFont="1" applyBorder="1" applyAlignment="1">
      <alignment horizontal="left" vertical="top" wrapText="1"/>
      <protection locked="0"/>
    </xf>
    <xf numFmtId="179" fontId="6" fillId="0" borderId="15" xfId="54" applyNumberFormat="1" applyFont="1" applyFill="1" applyBorder="1" applyAlignment="1" applyProtection="1">
      <alignment horizontal="center" vertical="top" wrapText="1"/>
      <protection locked="0"/>
    </xf>
    <xf numFmtId="179" fontId="6" fillId="0" borderId="27" xfId="54" applyNumberFormat="1" applyFont="1" applyFill="1" applyBorder="1" applyAlignment="1" applyProtection="1">
      <alignment horizontal="center" vertical="top" wrapText="1"/>
      <protection locked="0"/>
    </xf>
    <xf numFmtId="179" fontId="13" fillId="0" borderId="27" xfId="54" applyNumberFormat="1" applyFont="1" applyBorder="1" applyAlignment="1">
      <alignment horizontal="center" vertical="top" wrapText="1"/>
      <protection locked="0"/>
    </xf>
    <xf numFmtId="179" fontId="13" fillId="0" borderId="22" xfId="54" applyNumberFormat="1" applyFont="1" applyBorder="1" applyAlignment="1">
      <alignment horizontal="center" vertical="top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54" applyNumberFormat="1" applyFont="1" applyFill="1" applyBorder="1" applyAlignment="1" applyProtection="1">
      <alignment horizontal="center" vertical="top" wrapText="1"/>
      <protection locked="0"/>
    </xf>
    <xf numFmtId="0" fontId="2" fillId="0" borderId="25" xfId="54" applyNumberFormat="1" applyFont="1" applyFill="1" applyBorder="1" applyAlignment="1" applyProtection="1">
      <alignment horizontal="center" vertical="top" wrapText="1"/>
      <protection locked="0"/>
    </xf>
    <xf numFmtId="0" fontId="2" fillId="0" borderId="19" xfId="54" applyNumberFormat="1" applyFont="1" applyFill="1" applyBorder="1" applyAlignment="1" applyProtection="1">
      <alignment horizontal="center" vertical="top" wrapText="1"/>
      <protection locked="0"/>
    </xf>
    <xf numFmtId="0" fontId="2" fillId="0" borderId="12" xfId="54" applyNumberFormat="1" applyFont="1" applyFill="1" applyBorder="1" applyAlignment="1" applyProtection="1">
      <alignment horizontal="left" vertical="top" wrapText="1"/>
      <protection locked="0"/>
    </xf>
    <xf numFmtId="179" fontId="4" fillId="0" borderId="18" xfId="54" applyNumberFormat="1" applyFont="1" applyFill="1" applyBorder="1" applyAlignment="1" applyProtection="1">
      <alignment horizontal="center" vertical="top" wrapText="1"/>
      <protection locked="0"/>
    </xf>
    <xf numFmtId="0" fontId="2" fillId="0" borderId="15" xfId="54" applyNumberFormat="1" applyFont="1" applyFill="1" applyBorder="1" applyAlignment="1" applyProtection="1">
      <alignment horizontal="left" vertical="top" wrapText="1"/>
      <protection locked="0"/>
    </xf>
    <xf numFmtId="179" fontId="4" fillId="0" borderId="12" xfId="54" applyNumberFormat="1" applyFont="1" applyFill="1" applyBorder="1" applyAlignment="1" applyProtection="1">
      <alignment horizontal="center" vertical="top" wrapText="1"/>
      <protection locked="0"/>
    </xf>
    <xf numFmtId="179" fontId="4" fillId="0" borderId="15" xfId="54" applyNumberFormat="1" applyFont="1" applyFill="1" applyBorder="1" applyAlignment="1" applyProtection="1">
      <alignment horizontal="center" vertical="top" wrapText="1"/>
      <protection locked="0"/>
    </xf>
    <xf numFmtId="177" fontId="6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26" xfId="0" applyNumberFormat="1" applyFont="1" applyFill="1" applyBorder="1" applyAlignment="1" applyProtection="1">
      <alignment vertical="top" wrapText="1"/>
      <protection locked="0"/>
    </xf>
    <xf numFmtId="0" fontId="2" fillId="0" borderId="11" xfId="0" applyNumberFormat="1" applyFont="1" applyFill="1" applyBorder="1" applyAlignment="1" applyProtection="1">
      <alignment vertical="top" wrapText="1"/>
      <protection locked="0"/>
    </xf>
    <xf numFmtId="177" fontId="62" fillId="0" borderId="13" xfId="0" applyNumberFormat="1" applyFont="1" applyFill="1" applyBorder="1" applyAlignment="1" applyProtection="1">
      <alignment horizontal="center" vertical="top" wrapText="1"/>
      <protection/>
    </xf>
    <xf numFmtId="177" fontId="62" fillId="0" borderId="26" xfId="0" applyNumberFormat="1" applyFont="1" applyFill="1" applyBorder="1" applyAlignment="1" applyProtection="1">
      <alignment horizontal="center" vertical="top" wrapText="1"/>
      <protection/>
    </xf>
    <xf numFmtId="177" fontId="62" fillId="0" borderId="11" xfId="0" applyNumberFormat="1" applyFont="1" applyFill="1" applyBorder="1" applyAlignment="1" applyProtection="1">
      <alignment horizontal="center" vertical="top" wrapText="1"/>
      <protection/>
    </xf>
    <xf numFmtId="177" fontId="61" fillId="0" borderId="10" xfId="0" applyNumberFormat="1" applyFont="1" applyFill="1" applyBorder="1" applyAlignment="1" applyProtection="1">
      <alignment horizontal="center" vertical="top" wrapText="1"/>
      <protection/>
    </xf>
    <xf numFmtId="177" fontId="61" fillId="0" borderId="13" xfId="0" applyNumberFormat="1" applyFont="1" applyFill="1" applyBorder="1" applyAlignment="1" applyProtection="1">
      <alignment horizontal="center" vertical="top" wrapText="1"/>
      <protection/>
    </xf>
    <xf numFmtId="177" fontId="61" fillId="0" borderId="26" xfId="0" applyNumberFormat="1" applyFont="1" applyFill="1" applyBorder="1" applyAlignment="1" applyProtection="1">
      <alignment horizontal="center" vertical="top" wrapText="1"/>
      <protection/>
    </xf>
    <xf numFmtId="177" fontId="61" fillId="0" borderId="11" xfId="0" applyNumberFormat="1" applyFont="1" applyFill="1" applyBorder="1" applyAlignment="1" applyProtection="1">
      <alignment horizontal="center" vertical="top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5" xfId="0" applyFont="1" applyFill="1" applyBorder="1" applyAlignment="1" applyProtection="1">
      <alignment horizontal="center" vertical="center" wrapText="1"/>
      <protection/>
    </xf>
    <xf numFmtId="0" fontId="65" fillId="0" borderId="19" xfId="0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 applyProtection="1">
      <alignment horizontal="center" vertical="center" wrapText="1"/>
      <protection/>
    </xf>
    <xf numFmtId="0" fontId="66" fillId="0" borderId="25" xfId="0" applyFont="1" applyFill="1" applyBorder="1" applyAlignment="1" applyProtection="1">
      <alignment horizontal="center" vertical="center" wrapText="1"/>
      <protection/>
    </xf>
    <xf numFmtId="0" fontId="66" fillId="0" borderId="19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left" vertical="top" wrapText="1"/>
      <protection/>
    </xf>
    <xf numFmtId="0" fontId="61" fillId="0" borderId="26" xfId="0" applyFont="1" applyFill="1" applyBorder="1" applyAlignment="1" applyProtection="1">
      <alignment horizontal="left" vertical="top" wrapText="1"/>
      <protection/>
    </xf>
    <xf numFmtId="0" fontId="61" fillId="0" borderId="11" xfId="0" applyFont="1" applyFill="1" applyBorder="1" applyAlignment="1" applyProtection="1">
      <alignment horizontal="left" vertical="top" wrapText="1"/>
      <protection/>
    </xf>
    <xf numFmtId="0" fontId="61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Fill="1" applyBorder="1" applyAlignment="1" applyProtection="1">
      <alignment horizontal="left" vertical="top" wrapText="1"/>
      <protection/>
    </xf>
    <xf numFmtId="0" fontId="62" fillId="0" borderId="26" xfId="0" applyFont="1" applyFill="1" applyBorder="1" applyAlignment="1" applyProtection="1">
      <alignment horizontal="left" vertical="top" wrapText="1"/>
      <protection/>
    </xf>
    <xf numFmtId="0" fontId="62" fillId="0" borderId="11" xfId="0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3" fillId="0" borderId="14" xfId="0" applyNumberFormat="1" applyFont="1" applyFill="1" applyBorder="1" applyAlignment="1" applyProtection="1">
      <alignment horizontal="center" vertical="top" wrapText="1"/>
      <protection locked="0"/>
    </xf>
    <xf numFmtId="17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top" wrapText="1"/>
      <protection/>
    </xf>
    <xf numFmtId="177" fontId="4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4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left" vertical="top" wrapText="1"/>
      <protection/>
    </xf>
    <xf numFmtId="0" fontId="62" fillId="0" borderId="26" xfId="0" applyFont="1" applyBorder="1" applyAlignment="1" applyProtection="1">
      <alignment horizontal="left" vertical="top" wrapText="1"/>
      <protection/>
    </xf>
    <xf numFmtId="0" fontId="62" fillId="0" borderId="11" xfId="0" applyFont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54" applyFont="1" applyBorder="1" applyAlignment="1">
      <alignment vertical="top"/>
      <protection locked="0"/>
    </xf>
    <xf numFmtId="0" fontId="13" fillId="0" borderId="11" xfId="54" applyFont="1" applyBorder="1" applyAlignment="1">
      <alignment vertical="top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3" xfId="54" applyFont="1" applyBorder="1" applyAlignment="1">
      <alignment vertical="top" wrapText="1"/>
      <protection locked="0"/>
    </xf>
    <xf numFmtId="0" fontId="13" fillId="0" borderId="11" xfId="54" applyFont="1" applyBorder="1" applyAlignment="1">
      <alignment vertical="top" wrapText="1"/>
      <protection locked="0"/>
    </xf>
    <xf numFmtId="179" fontId="2" fillId="0" borderId="22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2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5" xfId="54" applyNumberFormat="1" applyFont="1" applyFill="1" applyBorder="1" applyAlignment="1" applyProtection="1">
      <alignment horizontal="center" vertical="top" wrapText="1"/>
      <protection locked="0"/>
    </xf>
    <xf numFmtId="17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26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179" fontId="20" fillId="0" borderId="0" xfId="0" applyNumberFormat="1" applyFont="1" applyFill="1" applyAlignment="1" applyProtection="1">
      <alignment horizontal="left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177" fontId="4" fillId="0" borderId="10" xfId="0" applyNumberFormat="1" applyFont="1" applyBorder="1" applyAlignment="1" applyProtection="1">
      <alignment horizontal="center" vertical="top"/>
      <protection/>
    </xf>
    <xf numFmtId="9" fontId="62" fillId="0" borderId="13" xfId="59" applyFont="1" applyFill="1" applyBorder="1" applyAlignment="1" applyProtection="1">
      <alignment horizontal="center" vertical="center" wrapText="1"/>
      <protection/>
    </xf>
    <xf numFmtId="9" fontId="62" fillId="0" borderId="11" xfId="59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tabSelected="1" zoomScale="90" zoomScaleNormal="90" zoomScalePageLayoutView="0" workbookViewId="0" topLeftCell="A1">
      <pane xSplit="1" ySplit="3" topLeftCell="B2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75" sqref="N275"/>
    </sheetView>
  </sheetViews>
  <sheetFormatPr defaultColWidth="10.140625" defaultRowHeight="14.25" customHeight="1"/>
  <cols>
    <col min="1" max="1" width="7.57421875" style="0" customWidth="1"/>
    <col min="2" max="2" width="7.28125" style="4" customWidth="1"/>
    <col min="3" max="3" width="28.7109375" style="4" customWidth="1"/>
    <col min="4" max="4" width="12.00390625" style="7" customWidth="1"/>
    <col min="5" max="5" width="13.140625" style="7" customWidth="1"/>
    <col min="6" max="6" width="11.7109375" style="6" customWidth="1"/>
    <col min="7" max="7" width="12.140625" style="6" customWidth="1"/>
    <col min="8" max="8" width="47.00390625" style="0" customWidth="1"/>
    <col min="9" max="9" width="11.140625" style="0" customWidth="1"/>
    <col min="10" max="10" width="15.140625" style="0" customWidth="1"/>
    <col min="11" max="11" width="17.00390625" style="8" customWidth="1"/>
    <col min="12" max="12" width="16.00390625" style="8" customWidth="1"/>
    <col min="13" max="13" width="21.28125" style="0" customWidth="1"/>
    <col min="14" max="14" width="34.8515625" style="0" customWidth="1"/>
    <col min="15" max="15" width="9.140625" style="0" customWidth="1"/>
  </cols>
  <sheetData>
    <row r="1" spans="1:14" s="2" customFormat="1" ht="45.75" customHeight="1">
      <c r="A1" s="1"/>
      <c r="B1" s="203" t="s">
        <v>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3"/>
    </row>
    <row r="2" spans="1:14" s="2" customFormat="1" ht="86.25" customHeight="1">
      <c r="A2" s="1"/>
      <c r="B2" s="209" t="s">
        <v>0</v>
      </c>
      <c r="C2" s="209" t="s">
        <v>1</v>
      </c>
      <c r="D2" s="210" t="s">
        <v>5</v>
      </c>
      <c r="E2" s="211"/>
      <c r="F2" s="210" t="s">
        <v>6</v>
      </c>
      <c r="G2" s="211"/>
      <c r="H2" s="203" t="s">
        <v>2</v>
      </c>
      <c r="I2" s="203" t="s">
        <v>3</v>
      </c>
      <c r="J2" s="215" t="s">
        <v>231</v>
      </c>
      <c r="K2" s="203" t="s">
        <v>12</v>
      </c>
      <c r="L2" s="203" t="s">
        <v>13</v>
      </c>
      <c r="M2" s="212" t="s">
        <v>417</v>
      </c>
      <c r="N2" s="203" t="s">
        <v>4</v>
      </c>
    </row>
    <row r="3" spans="1:14" s="2" customFormat="1" ht="41.25" customHeight="1">
      <c r="A3" s="1"/>
      <c r="B3" s="209"/>
      <c r="C3" s="209"/>
      <c r="D3" s="5" t="s">
        <v>9</v>
      </c>
      <c r="E3" s="5" t="s">
        <v>7</v>
      </c>
      <c r="F3" s="5" t="s">
        <v>9</v>
      </c>
      <c r="G3" s="5" t="s">
        <v>7</v>
      </c>
      <c r="H3" s="203"/>
      <c r="I3" s="203"/>
      <c r="J3" s="216"/>
      <c r="K3" s="203"/>
      <c r="L3" s="203"/>
      <c r="M3" s="212"/>
      <c r="N3" s="203"/>
    </row>
    <row r="4" spans="1:14" s="12" customFormat="1" ht="46.5" customHeight="1">
      <c r="A4" s="9"/>
      <c r="B4" s="10">
        <v>1</v>
      </c>
      <c r="C4" s="10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</row>
    <row r="5" spans="1:14" s="2" customFormat="1" ht="53.25" customHeight="1">
      <c r="A5" s="1"/>
      <c r="B5" s="102">
        <v>1</v>
      </c>
      <c r="C5" s="172" t="s">
        <v>10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3"/>
    </row>
    <row r="6" spans="1:14" s="2" customFormat="1" ht="27" customHeight="1">
      <c r="A6" s="1"/>
      <c r="B6" s="203" t="s">
        <v>11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3"/>
    </row>
    <row r="7" spans="2:14" ht="51.75" customHeight="1">
      <c r="B7" s="81">
        <v>1</v>
      </c>
      <c r="C7" s="82" t="s">
        <v>14</v>
      </c>
      <c r="D7" s="104">
        <v>1527</v>
      </c>
      <c r="E7" s="104">
        <v>0</v>
      </c>
      <c r="F7" s="104">
        <v>1527</v>
      </c>
      <c r="G7" s="104">
        <v>0</v>
      </c>
      <c r="H7" s="82" t="s">
        <v>335</v>
      </c>
      <c r="I7" s="82" t="s">
        <v>41</v>
      </c>
      <c r="J7" s="82">
        <v>100</v>
      </c>
      <c r="K7" s="82">
        <v>100.4</v>
      </c>
      <c r="L7" s="83">
        <v>112.6</v>
      </c>
      <c r="M7" s="103">
        <f>L7/K7</f>
        <v>1.1215139442231075</v>
      </c>
      <c r="N7" s="82" t="s">
        <v>42</v>
      </c>
    </row>
    <row r="8" spans="2:14" ht="90" customHeight="1">
      <c r="B8" s="81">
        <v>2</v>
      </c>
      <c r="C8" s="82" t="s">
        <v>15</v>
      </c>
      <c r="D8" s="104">
        <v>1221.4</v>
      </c>
      <c r="E8" s="104">
        <v>0</v>
      </c>
      <c r="F8" s="104">
        <v>1221</v>
      </c>
      <c r="G8" s="104">
        <v>0</v>
      </c>
      <c r="H8" s="82" t="s">
        <v>336</v>
      </c>
      <c r="I8" s="82" t="s">
        <v>41</v>
      </c>
      <c r="J8" s="82">
        <v>100</v>
      </c>
      <c r="K8" s="82">
        <v>104.8</v>
      </c>
      <c r="L8" s="82">
        <v>118</v>
      </c>
      <c r="M8" s="103">
        <f aca="true" t="shared" si="0" ref="M8:M58">L8/K8</f>
        <v>1.1259541984732824</v>
      </c>
      <c r="N8" s="82" t="s">
        <v>43</v>
      </c>
    </row>
    <row r="9" spans="2:14" ht="52.5" customHeight="1">
      <c r="B9" s="81">
        <v>3</v>
      </c>
      <c r="C9" s="82" t="s">
        <v>16</v>
      </c>
      <c r="D9" s="104">
        <v>858.2</v>
      </c>
      <c r="E9" s="104">
        <v>0</v>
      </c>
      <c r="F9" s="104">
        <v>858.2</v>
      </c>
      <c r="G9" s="104">
        <v>0</v>
      </c>
      <c r="H9" s="82" t="s">
        <v>337</v>
      </c>
      <c r="I9" s="82" t="s">
        <v>44</v>
      </c>
      <c r="J9" s="82">
        <v>1</v>
      </c>
      <c r="K9" s="82">
        <v>1</v>
      </c>
      <c r="L9" s="82">
        <v>1</v>
      </c>
      <c r="M9" s="103">
        <f t="shared" si="0"/>
        <v>1</v>
      </c>
      <c r="N9" s="82" t="s">
        <v>45</v>
      </c>
    </row>
    <row r="10" spans="2:14" ht="31.5">
      <c r="B10" s="81">
        <v>4</v>
      </c>
      <c r="C10" s="204" t="s">
        <v>17</v>
      </c>
      <c r="D10" s="185">
        <v>14062.5</v>
      </c>
      <c r="E10" s="185">
        <v>0</v>
      </c>
      <c r="F10" s="185">
        <v>14062.5</v>
      </c>
      <c r="G10" s="185">
        <v>0</v>
      </c>
      <c r="H10" s="82" t="s">
        <v>338</v>
      </c>
      <c r="I10" s="82" t="s">
        <v>44</v>
      </c>
      <c r="J10" s="82">
        <v>60150</v>
      </c>
      <c r="K10" s="82">
        <v>60155</v>
      </c>
      <c r="L10" s="82">
        <v>60157</v>
      </c>
      <c r="M10" s="103">
        <f t="shared" si="0"/>
        <v>1.0000332474441027</v>
      </c>
      <c r="N10" s="82" t="s">
        <v>46</v>
      </c>
    </row>
    <row r="11" spans="2:14" ht="51" customHeight="1">
      <c r="B11" s="81">
        <v>5</v>
      </c>
      <c r="C11" s="205"/>
      <c r="D11" s="186"/>
      <c r="E11" s="186"/>
      <c r="F11" s="186"/>
      <c r="G11" s="186"/>
      <c r="H11" s="82" t="s">
        <v>339</v>
      </c>
      <c r="I11" s="82" t="s">
        <v>44</v>
      </c>
      <c r="J11" s="82">
        <v>110000</v>
      </c>
      <c r="K11" s="82">
        <v>110500</v>
      </c>
      <c r="L11" s="82">
        <v>110756</v>
      </c>
      <c r="M11" s="103">
        <f t="shared" si="0"/>
        <v>1.002316742081448</v>
      </c>
      <c r="N11" s="82" t="s">
        <v>47</v>
      </c>
    </row>
    <row r="12" spans="2:14" ht="47.25">
      <c r="B12" s="81">
        <v>6</v>
      </c>
      <c r="C12" s="205"/>
      <c r="D12" s="186"/>
      <c r="E12" s="186"/>
      <c r="F12" s="186"/>
      <c r="G12" s="186"/>
      <c r="H12" s="82" t="s">
        <v>340</v>
      </c>
      <c r="I12" s="82" t="s">
        <v>41</v>
      </c>
      <c r="J12" s="82">
        <v>100</v>
      </c>
      <c r="K12" s="82">
        <v>117</v>
      </c>
      <c r="L12" s="82">
        <v>117</v>
      </c>
      <c r="M12" s="103">
        <f t="shared" si="0"/>
        <v>1</v>
      </c>
      <c r="N12" s="82" t="s">
        <v>45</v>
      </c>
    </row>
    <row r="13" spans="2:14" ht="47.25">
      <c r="B13" s="81">
        <v>7</v>
      </c>
      <c r="C13" s="205"/>
      <c r="D13" s="186"/>
      <c r="E13" s="186"/>
      <c r="F13" s="186"/>
      <c r="G13" s="186"/>
      <c r="H13" s="82" t="s">
        <v>341</v>
      </c>
      <c r="I13" s="82" t="s">
        <v>41</v>
      </c>
      <c r="J13" s="82">
        <v>100</v>
      </c>
      <c r="K13" s="82">
        <v>100</v>
      </c>
      <c r="L13" s="82">
        <v>100</v>
      </c>
      <c r="M13" s="103">
        <f t="shared" si="0"/>
        <v>1</v>
      </c>
      <c r="N13" s="82" t="s">
        <v>45</v>
      </c>
    </row>
    <row r="14" spans="2:14" ht="47.25">
      <c r="B14" s="81">
        <v>8</v>
      </c>
      <c r="C14" s="206"/>
      <c r="D14" s="187"/>
      <c r="E14" s="187"/>
      <c r="F14" s="187"/>
      <c r="G14" s="187"/>
      <c r="H14" s="82" t="s">
        <v>342</v>
      </c>
      <c r="I14" s="82" t="s">
        <v>41</v>
      </c>
      <c r="J14" s="82">
        <v>100</v>
      </c>
      <c r="K14" s="82">
        <v>115</v>
      </c>
      <c r="L14" s="82">
        <v>120</v>
      </c>
      <c r="M14" s="103">
        <f t="shared" si="0"/>
        <v>1.0434782608695652</v>
      </c>
      <c r="N14" s="82" t="s">
        <v>48</v>
      </c>
    </row>
    <row r="15" spans="2:14" ht="78.75">
      <c r="B15" s="81">
        <v>9</v>
      </c>
      <c r="C15" s="84" t="s">
        <v>18</v>
      </c>
      <c r="D15" s="105">
        <v>0</v>
      </c>
      <c r="E15" s="105">
        <v>70</v>
      </c>
      <c r="F15" s="105">
        <v>0</v>
      </c>
      <c r="G15" s="105">
        <v>70</v>
      </c>
      <c r="H15" s="82" t="s">
        <v>49</v>
      </c>
      <c r="I15" s="82" t="s">
        <v>50</v>
      </c>
      <c r="J15" s="82">
        <v>0</v>
      </c>
      <c r="K15" s="82">
        <v>1</v>
      </c>
      <c r="L15" s="82">
        <v>1</v>
      </c>
      <c r="M15" s="103">
        <f t="shared" si="0"/>
        <v>1</v>
      </c>
      <c r="N15" s="82" t="s">
        <v>45</v>
      </c>
    </row>
    <row r="16" spans="2:14" ht="133.5" customHeight="1">
      <c r="B16" s="81">
        <v>10</v>
      </c>
      <c r="C16" s="84" t="s">
        <v>19</v>
      </c>
      <c r="D16" s="105">
        <v>22.5</v>
      </c>
      <c r="E16" s="105">
        <v>100</v>
      </c>
      <c r="F16" s="105">
        <v>22.5</v>
      </c>
      <c r="G16" s="105">
        <v>100</v>
      </c>
      <c r="H16" s="82" t="s">
        <v>51</v>
      </c>
      <c r="I16" s="82" t="s">
        <v>50</v>
      </c>
      <c r="J16" s="82">
        <v>0</v>
      </c>
      <c r="K16" s="85">
        <v>1.05</v>
      </c>
      <c r="L16" s="82">
        <v>1.16</v>
      </c>
      <c r="M16" s="103">
        <f t="shared" si="0"/>
        <v>1.1047619047619046</v>
      </c>
      <c r="N16" s="82" t="s">
        <v>45</v>
      </c>
    </row>
    <row r="17" spans="2:14" ht="38.25" customHeight="1">
      <c r="B17" s="196" t="s">
        <v>20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14"/>
    </row>
    <row r="18" spans="2:14" ht="45">
      <c r="B18" s="13">
        <v>11</v>
      </c>
      <c r="C18" s="14" t="s">
        <v>14</v>
      </c>
      <c r="D18" s="106">
        <v>5109.58</v>
      </c>
      <c r="E18" s="106">
        <v>0</v>
      </c>
      <c r="F18" s="106">
        <v>5109.03</v>
      </c>
      <c r="G18" s="106">
        <v>0</v>
      </c>
      <c r="H18" s="14" t="s">
        <v>343</v>
      </c>
      <c r="I18" s="14" t="s">
        <v>41</v>
      </c>
      <c r="J18" s="14">
        <v>100</v>
      </c>
      <c r="K18" s="14">
        <v>100</v>
      </c>
      <c r="L18" s="14">
        <v>101.6</v>
      </c>
      <c r="M18" s="103">
        <f t="shared" si="0"/>
        <v>1.016</v>
      </c>
      <c r="N18" s="14" t="s">
        <v>52</v>
      </c>
    </row>
    <row r="19" spans="2:14" ht="60">
      <c r="B19" s="13">
        <v>12</v>
      </c>
      <c r="C19" s="14" t="s">
        <v>21</v>
      </c>
      <c r="D19" s="106">
        <v>0</v>
      </c>
      <c r="E19" s="106">
        <v>127.7</v>
      </c>
      <c r="F19" s="106">
        <v>0</v>
      </c>
      <c r="G19" s="106">
        <v>127.7</v>
      </c>
      <c r="H19" s="14" t="s">
        <v>344</v>
      </c>
      <c r="I19" s="14" t="s">
        <v>41</v>
      </c>
      <c r="J19" s="14">
        <v>100</v>
      </c>
      <c r="K19" s="14">
        <v>100.2</v>
      </c>
      <c r="L19" s="14">
        <v>108</v>
      </c>
      <c r="M19" s="103">
        <f t="shared" si="0"/>
        <v>1.0778443113772456</v>
      </c>
      <c r="N19" s="14" t="s">
        <v>53</v>
      </c>
    </row>
    <row r="20" spans="2:14" ht="90">
      <c r="B20" s="13">
        <v>13</v>
      </c>
      <c r="C20" s="199" t="s">
        <v>22</v>
      </c>
      <c r="D20" s="188">
        <v>5758.98</v>
      </c>
      <c r="E20" s="188">
        <v>0</v>
      </c>
      <c r="F20" s="188">
        <v>5602.2</v>
      </c>
      <c r="G20" s="188">
        <v>0</v>
      </c>
      <c r="H20" s="14" t="s">
        <v>345</v>
      </c>
      <c r="I20" s="14" t="s">
        <v>44</v>
      </c>
      <c r="J20" s="14">
        <v>2</v>
      </c>
      <c r="K20" s="14">
        <v>1</v>
      </c>
      <c r="L20" s="14">
        <v>0</v>
      </c>
      <c r="M20" s="103">
        <f t="shared" si="0"/>
        <v>0</v>
      </c>
      <c r="N20" s="14" t="s">
        <v>54</v>
      </c>
    </row>
    <row r="21" spans="2:14" ht="30">
      <c r="B21" s="13">
        <v>14</v>
      </c>
      <c r="C21" s="201"/>
      <c r="D21" s="188"/>
      <c r="E21" s="188"/>
      <c r="F21" s="188"/>
      <c r="G21" s="188"/>
      <c r="H21" s="14" t="s">
        <v>346</v>
      </c>
      <c r="I21" s="14" t="s">
        <v>44</v>
      </c>
      <c r="J21" s="14">
        <v>0</v>
      </c>
      <c r="K21" s="14">
        <v>0</v>
      </c>
      <c r="L21" s="14">
        <v>0</v>
      </c>
      <c r="M21" s="103" t="s">
        <v>150</v>
      </c>
      <c r="N21" s="14" t="s">
        <v>55</v>
      </c>
    </row>
    <row r="22" spans="2:14" ht="45">
      <c r="B22" s="13">
        <v>15</v>
      </c>
      <c r="C22" s="192" t="s">
        <v>23</v>
      </c>
      <c r="D22" s="188">
        <v>62263.3</v>
      </c>
      <c r="E22" s="188">
        <v>0</v>
      </c>
      <c r="F22" s="188">
        <v>62263.3</v>
      </c>
      <c r="G22" s="188">
        <v>0</v>
      </c>
      <c r="H22" s="14" t="s">
        <v>347</v>
      </c>
      <c r="I22" s="14" t="s">
        <v>56</v>
      </c>
      <c r="J22" s="14">
        <v>4.68</v>
      </c>
      <c r="K22" s="14">
        <v>4.73</v>
      </c>
      <c r="L22" s="17">
        <v>8</v>
      </c>
      <c r="M22" s="103">
        <f t="shared" si="0"/>
        <v>1.6913319238900633</v>
      </c>
      <c r="N22" s="19" t="s">
        <v>57</v>
      </c>
    </row>
    <row r="23" spans="2:14" ht="30">
      <c r="B23" s="13">
        <v>16</v>
      </c>
      <c r="C23" s="192"/>
      <c r="D23" s="188"/>
      <c r="E23" s="188"/>
      <c r="F23" s="188"/>
      <c r="G23" s="188"/>
      <c r="H23" s="14" t="s">
        <v>348</v>
      </c>
      <c r="I23" s="14" t="s">
        <v>58</v>
      </c>
      <c r="J23" s="14">
        <v>66276</v>
      </c>
      <c r="K23" s="14">
        <v>70000</v>
      </c>
      <c r="L23" s="14">
        <v>97920</v>
      </c>
      <c r="M23" s="103">
        <f t="shared" si="0"/>
        <v>1.3988571428571428</v>
      </c>
      <c r="N23" s="14" t="s">
        <v>59</v>
      </c>
    </row>
    <row r="24" spans="2:14" ht="105">
      <c r="B24" s="13">
        <v>17</v>
      </c>
      <c r="C24" s="199" t="s">
        <v>24</v>
      </c>
      <c r="D24" s="189">
        <v>0</v>
      </c>
      <c r="E24" s="189">
        <v>0</v>
      </c>
      <c r="F24" s="189">
        <v>0</v>
      </c>
      <c r="G24" s="189">
        <v>0</v>
      </c>
      <c r="H24" s="14" t="s">
        <v>349</v>
      </c>
      <c r="I24" s="14" t="s">
        <v>60</v>
      </c>
      <c r="J24" s="14">
        <v>21</v>
      </c>
      <c r="K24" s="14">
        <v>20</v>
      </c>
      <c r="L24" s="14">
        <v>20</v>
      </c>
      <c r="M24" s="103">
        <f t="shared" si="0"/>
        <v>1</v>
      </c>
      <c r="N24" s="14" t="s">
        <v>45</v>
      </c>
    </row>
    <row r="25" spans="2:14" ht="66" customHeight="1">
      <c r="B25" s="13">
        <v>18</v>
      </c>
      <c r="C25" s="200"/>
      <c r="D25" s="190"/>
      <c r="E25" s="190"/>
      <c r="F25" s="190"/>
      <c r="G25" s="190"/>
      <c r="H25" s="14" t="s">
        <v>350</v>
      </c>
      <c r="I25" s="14" t="s">
        <v>56</v>
      </c>
      <c r="J25" s="14">
        <v>80.2</v>
      </c>
      <c r="K25" s="14">
        <v>91.1</v>
      </c>
      <c r="L25" s="14">
        <v>90.44</v>
      </c>
      <c r="M25" s="103">
        <f t="shared" si="0"/>
        <v>0.992755214050494</v>
      </c>
      <c r="N25" s="14" t="s">
        <v>61</v>
      </c>
    </row>
    <row r="26" spans="2:14" ht="129" customHeight="1">
      <c r="B26" s="13">
        <v>19</v>
      </c>
      <c r="C26" s="200"/>
      <c r="D26" s="190"/>
      <c r="E26" s="190"/>
      <c r="F26" s="190"/>
      <c r="G26" s="190"/>
      <c r="H26" s="14" t="s">
        <v>351</v>
      </c>
      <c r="I26" s="14" t="s">
        <v>56</v>
      </c>
      <c r="J26" s="14">
        <v>85.7</v>
      </c>
      <c r="K26" s="18">
        <v>90</v>
      </c>
      <c r="L26" s="14">
        <v>98.24</v>
      </c>
      <c r="M26" s="103">
        <f t="shared" si="0"/>
        <v>1.0915555555555554</v>
      </c>
      <c r="N26" s="14" t="s">
        <v>62</v>
      </c>
    </row>
    <row r="27" spans="2:14" ht="45">
      <c r="B27" s="13">
        <v>20</v>
      </c>
      <c r="C27" s="201"/>
      <c r="D27" s="191"/>
      <c r="E27" s="191"/>
      <c r="F27" s="191"/>
      <c r="G27" s="191"/>
      <c r="H27" s="14" t="s">
        <v>352</v>
      </c>
      <c r="I27" s="14" t="s">
        <v>63</v>
      </c>
      <c r="J27" s="14">
        <v>38737.96</v>
      </c>
      <c r="K27" s="14">
        <v>38737.96</v>
      </c>
      <c r="L27" s="14">
        <v>41323.3</v>
      </c>
      <c r="M27" s="103">
        <f t="shared" si="0"/>
        <v>1.0667391881245167</v>
      </c>
      <c r="N27" s="14" t="s">
        <v>64</v>
      </c>
    </row>
    <row r="28" spans="2:14" ht="75">
      <c r="B28" s="13">
        <v>21</v>
      </c>
      <c r="C28" s="15" t="s">
        <v>25</v>
      </c>
      <c r="D28" s="107">
        <v>0</v>
      </c>
      <c r="E28" s="107">
        <v>100</v>
      </c>
      <c r="F28" s="107">
        <v>0</v>
      </c>
      <c r="G28" s="107">
        <v>100</v>
      </c>
      <c r="H28" s="14" t="s">
        <v>353</v>
      </c>
      <c r="I28" s="14" t="s">
        <v>65</v>
      </c>
      <c r="J28" s="14">
        <v>0</v>
      </c>
      <c r="K28" s="14">
        <v>8</v>
      </c>
      <c r="L28" s="14">
        <v>8</v>
      </c>
      <c r="M28" s="103">
        <f t="shared" si="0"/>
        <v>1</v>
      </c>
      <c r="N28" s="14" t="s">
        <v>45</v>
      </c>
    </row>
    <row r="29" spans="2:14" ht="114" customHeight="1">
      <c r="B29" s="13">
        <v>22</v>
      </c>
      <c r="C29" s="15" t="s">
        <v>26</v>
      </c>
      <c r="D29" s="107">
        <v>96.7</v>
      </c>
      <c r="E29" s="107">
        <v>429.4</v>
      </c>
      <c r="F29" s="107">
        <v>96.7</v>
      </c>
      <c r="G29" s="107">
        <v>429.4</v>
      </c>
      <c r="H29" s="14" t="s">
        <v>51</v>
      </c>
      <c r="I29" s="14" t="s">
        <v>50</v>
      </c>
      <c r="J29" s="14">
        <v>0</v>
      </c>
      <c r="K29" s="18">
        <v>1.05</v>
      </c>
      <c r="L29" s="14">
        <v>1.16</v>
      </c>
      <c r="M29" s="103">
        <f t="shared" si="0"/>
        <v>1.1047619047619046</v>
      </c>
      <c r="N29" s="14" t="s">
        <v>45</v>
      </c>
    </row>
    <row r="30" spans="2:14" ht="30.75" customHeight="1">
      <c r="B30" s="193" t="s">
        <v>27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5"/>
      <c r="N30" s="14"/>
    </row>
    <row r="31" spans="2:14" ht="60">
      <c r="B31" s="13">
        <v>23</v>
      </c>
      <c r="C31" s="14" t="s">
        <v>14</v>
      </c>
      <c r="D31" s="106">
        <v>1836.69</v>
      </c>
      <c r="E31" s="106">
        <v>64.47</v>
      </c>
      <c r="F31" s="106">
        <v>1836.69</v>
      </c>
      <c r="G31" s="106">
        <v>64.47</v>
      </c>
      <c r="H31" s="14" t="s">
        <v>354</v>
      </c>
      <c r="I31" s="14" t="s">
        <v>66</v>
      </c>
      <c r="J31" s="14">
        <v>100</v>
      </c>
      <c r="K31" s="14">
        <v>101</v>
      </c>
      <c r="L31" s="14">
        <v>110</v>
      </c>
      <c r="M31" s="103">
        <f t="shared" si="0"/>
        <v>1.0891089108910892</v>
      </c>
      <c r="N31" s="14" t="s">
        <v>67</v>
      </c>
    </row>
    <row r="32" spans="2:14" ht="15.75">
      <c r="B32" s="13">
        <v>24</v>
      </c>
      <c r="C32" s="192" t="s">
        <v>28</v>
      </c>
      <c r="D32" s="188">
        <v>166</v>
      </c>
      <c r="E32" s="188">
        <v>0</v>
      </c>
      <c r="F32" s="188">
        <v>83</v>
      </c>
      <c r="G32" s="188">
        <v>0</v>
      </c>
      <c r="H32" s="14" t="s">
        <v>355</v>
      </c>
      <c r="I32" s="14" t="s">
        <v>65</v>
      </c>
      <c r="J32" s="14">
        <v>0</v>
      </c>
      <c r="K32" s="14">
        <v>1</v>
      </c>
      <c r="L32" s="14">
        <v>1</v>
      </c>
      <c r="M32" s="103">
        <f t="shared" si="0"/>
        <v>1</v>
      </c>
      <c r="N32" s="14" t="s">
        <v>45</v>
      </c>
    </row>
    <row r="33" spans="2:14" ht="30">
      <c r="B33" s="13">
        <v>25</v>
      </c>
      <c r="C33" s="192"/>
      <c r="D33" s="188"/>
      <c r="E33" s="188"/>
      <c r="F33" s="188"/>
      <c r="G33" s="188"/>
      <c r="H33" s="14" t="s">
        <v>356</v>
      </c>
      <c r="I33" s="14" t="s">
        <v>65</v>
      </c>
      <c r="J33" s="14">
        <v>0</v>
      </c>
      <c r="K33" s="14">
        <v>0</v>
      </c>
      <c r="L33" s="14">
        <v>0</v>
      </c>
      <c r="M33" s="103" t="s">
        <v>150</v>
      </c>
      <c r="N33" s="14" t="s">
        <v>55</v>
      </c>
    </row>
    <row r="34" spans="2:14" ht="75">
      <c r="B34" s="13">
        <v>26</v>
      </c>
      <c r="C34" s="14" t="s">
        <v>29</v>
      </c>
      <c r="D34" s="106">
        <v>1272.02</v>
      </c>
      <c r="E34" s="106">
        <v>0</v>
      </c>
      <c r="F34" s="106">
        <v>1272.02</v>
      </c>
      <c r="G34" s="106">
        <v>0</v>
      </c>
      <c r="H34" s="14" t="s">
        <v>357</v>
      </c>
      <c r="I34" s="14" t="s">
        <v>44</v>
      </c>
      <c r="J34" s="14">
        <v>1</v>
      </c>
      <c r="K34" s="14">
        <v>1</v>
      </c>
      <c r="L34" s="14">
        <v>1</v>
      </c>
      <c r="M34" s="103">
        <f t="shared" si="0"/>
        <v>1</v>
      </c>
      <c r="N34" s="14" t="s">
        <v>45</v>
      </c>
    </row>
    <row r="35" spans="2:14" ht="45">
      <c r="B35" s="13">
        <v>27</v>
      </c>
      <c r="C35" s="192" t="s">
        <v>30</v>
      </c>
      <c r="D35" s="188">
        <v>11408.7</v>
      </c>
      <c r="E35" s="188">
        <v>0</v>
      </c>
      <c r="F35" s="188">
        <v>11408.7</v>
      </c>
      <c r="G35" s="188">
        <v>0</v>
      </c>
      <c r="H35" s="14" t="s">
        <v>358</v>
      </c>
      <c r="I35" s="14" t="s">
        <v>41</v>
      </c>
      <c r="J35" s="14">
        <v>109</v>
      </c>
      <c r="K35" s="14">
        <v>112</v>
      </c>
      <c r="L35" s="14">
        <v>115</v>
      </c>
      <c r="M35" s="103">
        <f t="shared" si="0"/>
        <v>1.0267857142857142</v>
      </c>
      <c r="N35" s="14" t="s">
        <v>45</v>
      </c>
    </row>
    <row r="36" spans="2:14" ht="30">
      <c r="B36" s="13">
        <v>28</v>
      </c>
      <c r="C36" s="192"/>
      <c r="D36" s="188"/>
      <c r="E36" s="188"/>
      <c r="F36" s="188"/>
      <c r="G36" s="188"/>
      <c r="H36" s="14" t="s">
        <v>359</v>
      </c>
      <c r="I36" s="14" t="s">
        <v>56</v>
      </c>
      <c r="J36" s="14">
        <v>25</v>
      </c>
      <c r="K36" s="14">
        <v>25</v>
      </c>
      <c r="L36" s="14">
        <v>50</v>
      </c>
      <c r="M36" s="103">
        <f t="shared" si="0"/>
        <v>2</v>
      </c>
      <c r="N36" s="14" t="s">
        <v>45</v>
      </c>
    </row>
    <row r="37" spans="2:14" ht="60" customHeight="1">
      <c r="B37" s="13">
        <v>29</v>
      </c>
      <c r="C37" s="192"/>
      <c r="D37" s="188"/>
      <c r="E37" s="188"/>
      <c r="F37" s="188"/>
      <c r="G37" s="188"/>
      <c r="H37" s="14" t="s">
        <v>360</v>
      </c>
      <c r="I37" s="14" t="s">
        <v>44</v>
      </c>
      <c r="J37" s="14">
        <v>0</v>
      </c>
      <c r="K37" s="14">
        <v>0</v>
      </c>
      <c r="L37" s="14">
        <v>1</v>
      </c>
      <c r="M37" s="103">
        <v>1</v>
      </c>
      <c r="N37" s="14" t="s">
        <v>68</v>
      </c>
    </row>
    <row r="38" spans="2:14" ht="77.25" customHeight="1">
      <c r="B38" s="13">
        <v>30</v>
      </c>
      <c r="C38" s="192"/>
      <c r="D38" s="188"/>
      <c r="E38" s="188"/>
      <c r="F38" s="188"/>
      <c r="G38" s="188"/>
      <c r="H38" s="14" t="s">
        <v>361</v>
      </c>
      <c r="I38" s="14" t="s">
        <v>50</v>
      </c>
      <c r="J38" s="14">
        <v>1</v>
      </c>
      <c r="K38" s="14">
        <v>1</v>
      </c>
      <c r="L38" s="14">
        <v>1</v>
      </c>
      <c r="M38" s="103">
        <f t="shared" si="0"/>
        <v>1</v>
      </c>
      <c r="N38" s="14" t="s">
        <v>45</v>
      </c>
    </row>
    <row r="39" spans="2:14" ht="150" customHeight="1">
      <c r="B39" s="13">
        <v>31</v>
      </c>
      <c r="C39" s="16" t="s">
        <v>31</v>
      </c>
      <c r="D39" s="106">
        <v>23.3</v>
      </c>
      <c r="E39" s="106">
        <v>103.6</v>
      </c>
      <c r="F39" s="106">
        <v>23.3</v>
      </c>
      <c r="G39" s="106">
        <v>103.6</v>
      </c>
      <c r="H39" s="14" t="s">
        <v>51</v>
      </c>
      <c r="I39" s="14" t="s">
        <v>50</v>
      </c>
      <c r="J39" s="14">
        <v>0</v>
      </c>
      <c r="K39" s="18">
        <v>1.05</v>
      </c>
      <c r="L39" s="14">
        <v>1.16</v>
      </c>
      <c r="M39" s="103">
        <f t="shared" si="0"/>
        <v>1.1047619047619046</v>
      </c>
      <c r="N39" s="14" t="s">
        <v>45</v>
      </c>
    </row>
    <row r="40" spans="2:14" ht="30" customHeight="1">
      <c r="B40" s="193" t="s">
        <v>32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5"/>
      <c r="N40" s="14"/>
    </row>
    <row r="41" spans="2:14" ht="69" customHeight="1">
      <c r="B41" s="13">
        <v>32</v>
      </c>
      <c r="C41" s="192" t="s">
        <v>14</v>
      </c>
      <c r="D41" s="181">
        <v>1332.24</v>
      </c>
      <c r="E41" s="181">
        <v>0</v>
      </c>
      <c r="F41" s="181">
        <v>1332.24</v>
      </c>
      <c r="G41" s="181">
        <v>0</v>
      </c>
      <c r="H41" s="14" t="s">
        <v>363</v>
      </c>
      <c r="I41" s="14" t="s">
        <v>41</v>
      </c>
      <c r="J41" s="14">
        <v>100</v>
      </c>
      <c r="K41" s="14">
        <v>109</v>
      </c>
      <c r="L41" s="14">
        <v>109</v>
      </c>
      <c r="M41" s="103">
        <f t="shared" si="0"/>
        <v>1</v>
      </c>
      <c r="N41" s="14" t="s">
        <v>69</v>
      </c>
    </row>
    <row r="42" spans="2:14" ht="75.75" customHeight="1">
      <c r="B42" s="13">
        <v>33</v>
      </c>
      <c r="C42" s="192"/>
      <c r="D42" s="181"/>
      <c r="E42" s="181"/>
      <c r="F42" s="181"/>
      <c r="G42" s="181"/>
      <c r="H42" s="14" t="s">
        <v>362</v>
      </c>
      <c r="I42" s="14" t="s">
        <v>41</v>
      </c>
      <c r="J42" s="14">
        <v>100</v>
      </c>
      <c r="K42" s="14">
        <v>100</v>
      </c>
      <c r="L42" s="14">
        <v>105</v>
      </c>
      <c r="M42" s="103">
        <f t="shared" si="0"/>
        <v>1.05</v>
      </c>
      <c r="N42" s="14" t="s">
        <v>70</v>
      </c>
    </row>
    <row r="43" spans="2:14" ht="75">
      <c r="B43" s="13">
        <v>34</v>
      </c>
      <c r="C43" s="14" t="s">
        <v>33</v>
      </c>
      <c r="D43" s="104">
        <v>290</v>
      </c>
      <c r="E43" s="104">
        <v>0</v>
      </c>
      <c r="F43" s="104">
        <v>289.8</v>
      </c>
      <c r="G43" s="104">
        <v>0</v>
      </c>
      <c r="H43" s="14" t="s">
        <v>364</v>
      </c>
      <c r="I43" s="14" t="s">
        <v>41</v>
      </c>
      <c r="J43" s="14">
        <v>100</v>
      </c>
      <c r="K43" s="14">
        <v>86</v>
      </c>
      <c r="L43" s="14">
        <v>83</v>
      </c>
      <c r="M43" s="103">
        <f t="shared" si="0"/>
        <v>0.9651162790697675</v>
      </c>
      <c r="N43" s="14" t="s">
        <v>71</v>
      </c>
    </row>
    <row r="44" spans="2:14" ht="60">
      <c r="B44" s="13">
        <v>35</v>
      </c>
      <c r="C44" s="14" t="s">
        <v>34</v>
      </c>
      <c r="D44" s="104">
        <v>5960</v>
      </c>
      <c r="E44" s="104">
        <v>0</v>
      </c>
      <c r="F44" s="104">
        <v>5960</v>
      </c>
      <c r="G44" s="104">
        <v>0</v>
      </c>
      <c r="H44" s="14" t="s">
        <v>365</v>
      </c>
      <c r="I44" s="14" t="s">
        <v>44</v>
      </c>
      <c r="J44" s="14">
        <v>0</v>
      </c>
      <c r="K44" s="14">
        <v>1</v>
      </c>
      <c r="L44" s="14">
        <v>1</v>
      </c>
      <c r="M44" s="103">
        <f t="shared" si="0"/>
        <v>1</v>
      </c>
      <c r="N44" s="14" t="s">
        <v>45</v>
      </c>
    </row>
    <row r="45" spans="2:14" ht="45">
      <c r="B45" s="13">
        <v>36</v>
      </c>
      <c r="C45" s="202" t="s">
        <v>35</v>
      </c>
      <c r="D45" s="181">
        <v>20995.5</v>
      </c>
      <c r="E45" s="181">
        <v>0</v>
      </c>
      <c r="F45" s="181">
        <v>20995.5</v>
      </c>
      <c r="G45" s="181">
        <v>0</v>
      </c>
      <c r="H45" s="14" t="s">
        <v>366</v>
      </c>
      <c r="I45" s="14" t="s">
        <v>72</v>
      </c>
      <c r="J45" s="14">
        <v>100</v>
      </c>
      <c r="K45" s="14">
        <v>103</v>
      </c>
      <c r="L45" s="14">
        <v>102</v>
      </c>
      <c r="M45" s="103">
        <f t="shared" si="0"/>
        <v>0.9902912621359223</v>
      </c>
      <c r="N45" s="14" t="s">
        <v>73</v>
      </c>
    </row>
    <row r="46" spans="2:14" ht="30">
      <c r="B46" s="13">
        <v>37</v>
      </c>
      <c r="C46" s="202"/>
      <c r="D46" s="181"/>
      <c r="E46" s="181"/>
      <c r="F46" s="181"/>
      <c r="G46" s="181"/>
      <c r="H46" s="14" t="s">
        <v>74</v>
      </c>
      <c r="I46" s="14" t="s">
        <v>56</v>
      </c>
      <c r="J46" s="14">
        <v>100</v>
      </c>
      <c r="K46" s="14">
        <v>100</v>
      </c>
      <c r="L46" s="14">
        <v>105</v>
      </c>
      <c r="M46" s="103">
        <f t="shared" si="0"/>
        <v>1.05</v>
      </c>
      <c r="N46" s="14" t="s">
        <v>75</v>
      </c>
    </row>
    <row r="47" spans="2:14" ht="45">
      <c r="B47" s="13">
        <v>38</v>
      </c>
      <c r="C47" s="202"/>
      <c r="D47" s="181"/>
      <c r="E47" s="181"/>
      <c r="F47" s="181"/>
      <c r="G47" s="181"/>
      <c r="H47" s="14" t="s">
        <v>76</v>
      </c>
      <c r="I47" s="14" t="s">
        <v>65</v>
      </c>
      <c r="J47" s="14">
        <v>1</v>
      </c>
      <c r="K47" s="14">
        <v>1</v>
      </c>
      <c r="L47" s="14">
        <v>1</v>
      </c>
      <c r="M47" s="103">
        <f t="shared" si="0"/>
        <v>1</v>
      </c>
      <c r="N47" s="14" t="s">
        <v>45</v>
      </c>
    </row>
    <row r="48" spans="2:14" ht="75">
      <c r="B48" s="13">
        <v>39</v>
      </c>
      <c r="C48" s="16" t="s">
        <v>18</v>
      </c>
      <c r="D48" s="104">
        <v>0</v>
      </c>
      <c r="E48" s="104">
        <v>100</v>
      </c>
      <c r="F48" s="104">
        <v>0</v>
      </c>
      <c r="G48" s="104">
        <v>100</v>
      </c>
      <c r="H48" s="14" t="s">
        <v>77</v>
      </c>
      <c r="I48" s="14" t="s">
        <v>65</v>
      </c>
      <c r="J48" s="14">
        <v>0</v>
      </c>
      <c r="K48" s="14">
        <v>5</v>
      </c>
      <c r="L48" s="14">
        <v>5</v>
      </c>
      <c r="M48" s="103">
        <f t="shared" si="0"/>
        <v>1</v>
      </c>
      <c r="N48" s="14" t="s">
        <v>45</v>
      </c>
    </row>
    <row r="49" spans="2:14" ht="105">
      <c r="B49" s="13">
        <v>40</v>
      </c>
      <c r="C49" s="16" t="s">
        <v>19</v>
      </c>
      <c r="D49" s="104">
        <v>24.5</v>
      </c>
      <c r="E49" s="104">
        <v>108.7</v>
      </c>
      <c r="F49" s="104">
        <v>24.5</v>
      </c>
      <c r="G49" s="104">
        <v>108.7</v>
      </c>
      <c r="H49" s="14" t="s">
        <v>51</v>
      </c>
      <c r="I49" s="14" t="s">
        <v>50</v>
      </c>
      <c r="J49" s="14">
        <v>0</v>
      </c>
      <c r="K49" s="18">
        <v>1.05</v>
      </c>
      <c r="L49" s="14">
        <v>1.16</v>
      </c>
      <c r="M49" s="103">
        <f t="shared" si="0"/>
        <v>1.1047619047619046</v>
      </c>
      <c r="N49" s="14" t="s">
        <v>45</v>
      </c>
    </row>
    <row r="50" spans="2:14" ht="42.75" customHeight="1">
      <c r="B50" s="13"/>
      <c r="C50" s="193" t="s">
        <v>36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5"/>
      <c r="N50" s="14"/>
    </row>
    <row r="51" spans="2:14" ht="45">
      <c r="B51" s="13">
        <v>41</v>
      </c>
      <c r="C51" s="14" t="s">
        <v>37</v>
      </c>
      <c r="D51" s="104">
        <v>5969.49</v>
      </c>
      <c r="E51" s="104">
        <v>0</v>
      </c>
      <c r="F51" s="104">
        <v>5968.13</v>
      </c>
      <c r="G51" s="104">
        <v>0</v>
      </c>
      <c r="H51" s="14" t="s">
        <v>367</v>
      </c>
      <c r="I51" s="14" t="s">
        <v>41</v>
      </c>
      <c r="J51" s="14">
        <v>100</v>
      </c>
      <c r="K51" s="14">
        <v>100</v>
      </c>
      <c r="L51" s="20">
        <v>107</v>
      </c>
      <c r="M51" s="103">
        <f t="shared" si="0"/>
        <v>1.07</v>
      </c>
      <c r="N51" s="14" t="s">
        <v>78</v>
      </c>
    </row>
    <row r="52" spans="2:14" ht="45">
      <c r="B52" s="13">
        <v>42</v>
      </c>
      <c r="C52" s="192" t="s">
        <v>38</v>
      </c>
      <c r="D52" s="181">
        <v>900</v>
      </c>
      <c r="E52" s="181">
        <f>3150+350</f>
        <v>3500</v>
      </c>
      <c r="F52" s="181">
        <v>900</v>
      </c>
      <c r="G52" s="181">
        <f>3150+350</f>
        <v>3500</v>
      </c>
      <c r="H52" s="14" t="s">
        <v>368</v>
      </c>
      <c r="I52" s="14" t="s">
        <v>41</v>
      </c>
      <c r="J52" s="14">
        <v>100</v>
      </c>
      <c r="K52" s="14">
        <v>103.4</v>
      </c>
      <c r="L52" s="14">
        <v>116</v>
      </c>
      <c r="M52" s="103">
        <f t="shared" si="0"/>
        <v>1.1218568665377175</v>
      </c>
      <c r="N52" s="14" t="s">
        <v>79</v>
      </c>
    </row>
    <row r="53" spans="2:14" ht="15.75">
      <c r="B53" s="13">
        <v>43</v>
      </c>
      <c r="C53" s="192"/>
      <c r="D53" s="181"/>
      <c r="E53" s="181"/>
      <c r="F53" s="181"/>
      <c r="G53" s="181"/>
      <c r="H53" s="14" t="s">
        <v>80</v>
      </c>
      <c r="I53" s="14" t="s">
        <v>65</v>
      </c>
      <c r="J53" s="63" t="s">
        <v>150</v>
      </c>
      <c r="K53" s="14">
        <v>3</v>
      </c>
      <c r="L53" s="14">
        <v>3</v>
      </c>
      <c r="M53" s="103">
        <f t="shared" si="0"/>
        <v>1</v>
      </c>
      <c r="N53" s="14" t="s">
        <v>45</v>
      </c>
    </row>
    <row r="54" spans="2:14" ht="45">
      <c r="B54" s="13">
        <v>44</v>
      </c>
      <c r="C54" s="14" t="s">
        <v>39</v>
      </c>
      <c r="D54" s="104">
        <v>1066</v>
      </c>
      <c r="E54" s="104">
        <v>0</v>
      </c>
      <c r="F54" s="104">
        <v>1066</v>
      </c>
      <c r="G54" s="104">
        <v>0</v>
      </c>
      <c r="H54" s="14" t="s">
        <v>369</v>
      </c>
      <c r="I54" s="14" t="s">
        <v>44</v>
      </c>
      <c r="J54" s="14">
        <v>1</v>
      </c>
      <c r="K54" s="14">
        <v>0</v>
      </c>
      <c r="L54" s="14">
        <v>1</v>
      </c>
      <c r="M54" s="103">
        <v>1</v>
      </c>
      <c r="N54" s="14" t="s">
        <v>45</v>
      </c>
    </row>
    <row r="55" spans="2:14" ht="30">
      <c r="B55" s="13">
        <v>45</v>
      </c>
      <c r="C55" s="192" t="s">
        <v>40</v>
      </c>
      <c r="D55" s="181">
        <v>64111</v>
      </c>
      <c r="E55" s="181">
        <v>0</v>
      </c>
      <c r="F55" s="181">
        <v>64111</v>
      </c>
      <c r="G55" s="181">
        <v>0</v>
      </c>
      <c r="H55" s="14" t="s">
        <v>370</v>
      </c>
      <c r="I55" s="14" t="s">
        <v>81</v>
      </c>
      <c r="J55" s="14">
        <v>31900</v>
      </c>
      <c r="K55" s="14">
        <v>32308</v>
      </c>
      <c r="L55" s="14">
        <v>69400</v>
      </c>
      <c r="M55" s="103">
        <f t="shared" si="0"/>
        <v>2.1480747802401883</v>
      </c>
      <c r="N55" s="14" t="s">
        <v>45</v>
      </c>
    </row>
    <row r="56" spans="2:14" ht="60">
      <c r="B56" s="13">
        <v>46</v>
      </c>
      <c r="C56" s="192"/>
      <c r="D56" s="181"/>
      <c r="E56" s="181"/>
      <c r="F56" s="181"/>
      <c r="G56" s="181"/>
      <c r="H56" s="14" t="s">
        <v>370</v>
      </c>
      <c r="I56" s="14" t="s">
        <v>82</v>
      </c>
      <c r="J56" s="14">
        <v>158</v>
      </c>
      <c r="K56" s="14">
        <v>160</v>
      </c>
      <c r="L56" s="14">
        <v>173.5</v>
      </c>
      <c r="M56" s="103">
        <f t="shared" si="0"/>
        <v>1.084375</v>
      </c>
      <c r="N56" s="14" t="s">
        <v>83</v>
      </c>
    </row>
    <row r="57" spans="2:14" ht="15.75">
      <c r="B57" s="13">
        <v>47</v>
      </c>
      <c r="C57" s="192"/>
      <c r="D57" s="181"/>
      <c r="E57" s="181"/>
      <c r="F57" s="181"/>
      <c r="G57" s="181"/>
      <c r="H57" s="14" t="s">
        <v>371</v>
      </c>
      <c r="I57" s="14" t="s">
        <v>44</v>
      </c>
      <c r="J57" s="14">
        <v>16</v>
      </c>
      <c r="K57" s="14">
        <v>18</v>
      </c>
      <c r="L57" s="14">
        <v>20</v>
      </c>
      <c r="M57" s="103">
        <f t="shared" si="0"/>
        <v>1.1111111111111112</v>
      </c>
      <c r="N57" s="14" t="s">
        <v>45</v>
      </c>
    </row>
    <row r="58" spans="2:14" ht="111" customHeight="1">
      <c r="B58" s="13">
        <v>48</v>
      </c>
      <c r="C58" s="16" t="s">
        <v>31</v>
      </c>
      <c r="D58" s="104">
        <v>189.3</v>
      </c>
      <c r="E58" s="104">
        <v>839.3</v>
      </c>
      <c r="F58" s="104">
        <v>189.3</v>
      </c>
      <c r="G58" s="104">
        <v>839.3</v>
      </c>
      <c r="H58" s="14" t="s">
        <v>51</v>
      </c>
      <c r="I58" s="14" t="s">
        <v>50</v>
      </c>
      <c r="J58" s="14">
        <v>0</v>
      </c>
      <c r="K58" s="18">
        <v>1.05</v>
      </c>
      <c r="L58" s="14">
        <v>1.16</v>
      </c>
      <c r="M58" s="103">
        <f t="shared" si="0"/>
        <v>1.1047619047619046</v>
      </c>
      <c r="N58" s="14" t="s">
        <v>45</v>
      </c>
    </row>
    <row r="59" spans="2:14" s="108" customFormat="1" ht="45.75" customHeight="1">
      <c r="B59" s="102">
        <v>2</v>
      </c>
      <c r="C59" s="248" t="s">
        <v>93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130"/>
    </row>
    <row r="60" spans="2:14" s="8" customFormat="1" ht="35.25" customHeight="1">
      <c r="B60" s="207" t="s">
        <v>323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66"/>
    </row>
    <row r="61" spans="2:14" ht="126">
      <c r="B61" s="13">
        <v>49</v>
      </c>
      <c r="C61" s="86" t="s">
        <v>84</v>
      </c>
      <c r="D61" s="109">
        <v>7480</v>
      </c>
      <c r="E61" s="109">
        <v>0</v>
      </c>
      <c r="F61" s="109">
        <v>4480</v>
      </c>
      <c r="G61" s="109">
        <v>0</v>
      </c>
      <c r="H61" s="86" t="s">
        <v>372</v>
      </c>
      <c r="I61" s="89" t="s">
        <v>81</v>
      </c>
      <c r="J61" s="89">
        <v>77</v>
      </c>
      <c r="K61" s="86">
        <v>119</v>
      </c>
      <c r="L61" s="86">
        <v>119</v>
      </c>
      <c r="M61" s="103">
        <f>L61/K61</f>
        <v>1</v>
      </c>
      <c r="N61" s="22"/>
    </row>
    <row r="62" spans="2:14" ht="78.75">
      <c r="B62" s="13">
        <v>50</v>
      </c>
      <c r="C62" s="213" t="s">
        <v>85</v>
      </c>
      <c r="D62" s="214">
        <v>113706</v>
      </c>
      <c r="E62" s="214">
        <v>23016</v>
      </c>
      <c r="F62" s="214">
        <v>113706</v>
      </c>
      <c r="G62" s="214">
        <v>23010.1</v>
      </c>
      <c r="H62" s="86" t="s">
        <v>373</v>
      </c>
      <c r="I62" s="90" t="s">
        <v>81</v>
      </c>
      <c r="J62" s="90">
        <v>12000</v>
      </c>
      <c r="K62" s="86">
        <v>13500</v>
      </c>
      <c r="L62" s="86">
        <v>13500</v>
      </c>
      <c r="M62" s="103">
        <f>L62/K62</f>
        <v>1</v>
      </c>
      <c r="N62" s="22"/>
    </row>
    <row r="63" spans="2:14" ht="63">
      <c r="B63" s="13">
        <v>51</v>
      </c>
      <c r="C63" s="213"/>
      <c r="D63" s="214"/>
      <c r="E63" s="214"/>
      <c r="F63" s="214"/>
      <c r="G63" s="214"/>
      <c r="H63" s="86" t="s">
        <v>374</v>
      </c>
      <c r="I63" s="90" t="s">
        <v>86</v>
      </c>
      <c r="J63" s="90">
        <v>29000</v>
      </c>
      <c r="K63" s="86">
        <v>37000</v>
      </c>
      <c r="L63" s="86">
        <v>37000</v>
      </c>
      <c r="M63" s="103">
        <f>L63/K63</f>
        <v>1</v>
      </c>
      <c r="N63" s="22"/>
    </row>
    <row r="64" spans="2:14" ht="27" customHeight="1">
      <c r="B64" s="250" t="s">
        <v>324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2"/>
      <c r="N64" s="22"/>
    </row>
    <row r="65" spans="2:14" ht="63">
      <c r="B65" s="13">
        <v>52</v>
      </c>
      <c r="C65" s="253" t="s">
        <v>87</v>
      </c>
      <c r="D65" s="254">
        <v>13745</v>
      </c>
      <c r="E65" s="214">
        <v>0</v>
      </c>
      <c r="F65" s="214">
        <v>13745</v>
      </c>
      <c r="G65" s="214">
        <v>0</v>
      </c>
      <c r="H65" s="86" t="s">
        <v>325</v>
      </c>
      <c r="I65" s="87" t="s">
        <v>65</v>
      </c>
      <c r="J65" s="87">
        <v>1</v>
      </c>
      <c r="K65" s="88">
        <v>0</v>
      </c>
      <c r="L65" s="88">
        <v>0</v>
      </c>
      <c r="M65" s="103" t="s">
        <v>150</v>
      </c>
      <c r="N65" s="22"/>
    </row>
    <row r="66" spans="2:14" ht="65.25" customHeight="1">
      <c r="B66" s="13">
        <v>53</v>
      </c>
      <c r="C66" s="253"/>
      <c r="D66" s="254"/>
      <c r="E66" s="214"/>
      <c r="F66" s="214"/>
      <c r="G66" s="214"/>
      <c r="H66" s="86" t="s">
        <v>326</v>
      </c>
      <c r="I66" s="87" t="s">
        <v>56</v>
      </c>
      <c r="J66" s="87">
        <v>100</v>
      </c>
      <c r="K66" s="88">
        <v>100</v>
      </c>
      <c r="L66" s="88">
        <v>100</v>
      </c>
      <c r="M66" s="103">
        <f>L66/K66</f>
        <v>1</v>
      </c>
      <c r="N66" s="22"/>
    </row>
    <row r="67" spans="2:14" ht="63">
      <c r="B67" s="13">
        <v>54</v>
      </c>
      <c r="C67" s="253"/>
      <c r="D67" s="254"/>
      <c r="E67" s="214"/>
      <c r="F67" s="214"/>
      <c r="G67" s="214"/>
      <c r="H67" s="86" t="s">
        <v>327</v>
      </c>
      <c r="I67" s="87" t="s">
        <v>65</v>
      </c>
      <c r="J67" s="87">
        <v>8</v>
      </c>
      <c r="K67" s="26">
        <v>6</v>
      </c>
      <c r="L67" s="26">
        <v>6</v>
      </c>
      <c r="M67" s="103">
        <f>L67/K67</f>
        <v>1</v>
      </c>
      <c r="N67" s="22"/>
    </row>
    <row r="68" spans="2:14" ht="34.5" customHeight="1">
      <c r="B68" s="250" t="s">
        <v>328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2"/>
      <c r="N68" s="22"/>
    </row>
    <row r="69" spans="2:14" ht="157.5">
      <c r="B69" s="13">
        <v>55</v>
      </c>
      <c r="C69" s="86" t="s">
        <v>88</v>
      </c>
      <c r="D69" s="109">
        <v>2300</v>
      </c>
      <c r="E69" s="109">
        <v>0</v>
      </c>
      <c r="F69" s="109">
        <v>2300</v>
      </c>
      <c r="G69" s="109">
        <v>0</v>
      </c>
      <c r="H69" s="86" t="s">
        <v>334</v>
      </c>
      <c r="I69" s="89" t="s">
        <v>65</v>
      </c>
      <c r="J69" s="89">
        <v>25</v>
      </c>
      <c r="K69" s="94">
        <v>32</v>
      </c>
      <c r="L69" s="94">
        <v>32</v>
      </c>
      <c r="M69" s="103">
        <f>L69/K69</f>
        <v>1</v>
      </c>
      <c r="N69" s="22"/>
    </row>
    <row r="70" spans="2:14" ht="78.75">
      <c r="B70" s="13">
        <v>56</v>
      </c>
      <c r="C70" s="86" t="s">
        <v>89</v>
      </c>
      <c r="D70" s="109">
        <v>1300</v>
      </c>
      <c r="E70" s="109">
        <v>0</v>
      </c>
      <c r="F70" s="109">
        <v>1300</v>
      </c>
      <c r="G70" s="109">
        <v>0</v>
      </c>
      <c r="H70" s="86" t="s">
        <v>333</v>
      </c>
      <c r="I70" s="89" t="s">
        <v>65</v>
      </c>
      <c r="J70" s="89">
        <v>99</v>
      </c>
      <c r="K70" s="86">
        <v>111</v>
      </c>
      <c r="L70" s="86">
        <v>111</v>
      </c>
      <c r="M70" s="103">
        <f>L70/K70</f>
        <v>1</v>
      </c>
      <c r="N70" s="22"/>
    </row>
    <row r="71" spans="2:14" ht="34.5" customHeight="1">
      <c r="B71" s="244" t="s">
        <v>329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6"/>
      <c r="N71" s="22"/>
    </row>
    <row r="72" spans="2:14" ht="78.75">
      <c r="B72" s="13">
        <v>57</v>
      </c>
      <c r="C72" s="86" t="s">
        <v>90</v>
      </c>
      <c r="D72" s="109">
        <v>4540</v>
      </c>
      <c r="E72" s="109">
        <v>0</v>
      </c>
      <c r="F72" s="109">
        <v>3895.3</v>
      </c>
      <c r="G72" s="109">
        <v>0</v>
      </c>
      <c r="H72" s="86" t="s">
        <v>332</v>
      </c>
      <c r="I72" s="89" t="s">
        <v>91</v>
      </c>
      <c r="J72" s="89">
        <v>1417</v>
      </c>
      <c r="K72" s="94">
        <v>4540</v>
      </c>
      <c r="L72" s="94">
        <v>3895.3</v>
      </c>
      <c r="M72" s="103">
        <f>L72/K72</f>
        <v>0.8579955947136564</v>
      </c>
      <c r="N72" s="22"/>
    </row>
    <row r="73" spans="2:14" ht="31.5" customHeight="1">
      <c r="B73" s="13"/>
      <c r="C73" s="244" t="s">
        <v>330</v>
      </c>
      <c r="D73" s="245"/>
      <c r="E73" s="245"/>
      <c r="F73" s="245"/>
      <c r="G73" s="245"/>
      <c r="H73" s="245"/>
      <c r="I73" s="245"/>
      <c r="J73" s="245"/>
      <c r="K73" s="245"/>
      <c r="L73" s="245"/>
      <c r="M73" s="246"/>
      <c r="N73" s="22"/>
    </row>
    <row r="74" spans="2:14" ht="126">
      <c r="B74" s="13">
        <v>58</v>
      </c>
      <c r="C74" s="86" t="s">
        <v>92</v>
      </c>
      <c r="D74" s="109">
        <v>2877</v>
      </c>
      <c r="E74" s="109">
        <v>793.34</v>
      </c>
      <c r="F74" s="109">
        <v>2875.15</v>
      </c>
      <c r="G74" s="109">
        <v>788.34</v>
      </c>
      <c r="H74" s="86" t="s">
        <v>331</v>
      </c>
      <c r="I74" s="89" t="s">
        <v>56</v>
      </c>
      <c r="J74" s="89">
        <v>50</v>
      </c>
      <c r="K74" s="95">
        <v>55</v>
      </c>
      <c r="L74" s="95">
        <v>56.58</v>
      </c>
      <c r="M74" s="103">
        <f>L74/K74</f>
        <v>1.0287272727272727</v>
      </c>
      <c r="N74" s="22"/>
    </row>
    <row r="75" spans="1:14" s="112" customFormat="1" ht="39.75" customHeight="1">
      <c r="A75" s="110"/>
      <c r="B75" s="102">
        <v>3</v>
      </c>
      <c r="C75" s="172" t="s">
        <v>94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11"/>
    </row>
    <row r="76" spans="1:14" s="2" customFormat="1" ht="39.75" customHeight="1">
      <c r="A76" s="1"/>
      <c r="B76" s="137" t="s">
        <v>254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1"/>
    </row>
    <row r="77" spans="1:14" s="2" customFormat="1" ht="91.5" customHeight="1">
      <c r="A77" s="1"/>
      <c r="B77" s="13">
        <v>58</v>
      </c>
      <c r="C77" s="79" t="s">
        <v>256</v>
      </c>
      <c r="D77" s="98">
        <v>30</v>
      </c>
      <c r="E77" s="98">
        <v>0</v>
      </c>
      <c r="F77" s="98">
        <v>30</v>
      </c>
      <c r="G77" s="98">
        <v>0</v>
      </c>
      <c r="H77" s="24" t="s">
        <v>257</v>
      </c>
      <c r="I77" s="23" t="s">
        <v>104</v>
      </c>
      <c r="J77" s="23">
        <v>100</v>
      </c>
      <c r="K77" s="23">
        <v>98</v>
      </c>
      <c r="L77" s="23">
        <v>98.5</v>
      </c>
      <c r="M77" s="103">
        <f>L77/K77</f>
        <v>1.0051020408163265</v>
      </c>
      <c r="N77" s="3"/>
    </row>
    <row r="78" spans="1:14" s="2" customFormat="1" ht="69.75" customHeight="1">
      <c r="A78" s="1"/>
      <c r="B78" s="13">
        <v>59</v>
      </c>
      <c r="C78" s="79" t="s">
        <v>258</v>
      </c>
      <c r="D78" s="98">
        <v>500</v>
      </c>
      <c r="E78" s="98">
        <v>0</v>
      </c>
      <c r="F78" s="98">
        <f>199.1+199.8+100</f>
        <v>498.9</v>
      </c>
      <c r="G78" s="98">
        <v>0</v>
      </c>
      <c r="H78" s="24" t="s">
        <v>259</v>
      </c>
      <c r="I78" s="23" t="s">
        <v>104</v>
      </c>
      <c r="J78" s="23">
        <v>0</v>
      </c>
      <c r="K78" s="23">
        <v>0</v>
      </c>
      <c r="L78" s="23">
        <v>0</v>
      </c>
      <c r="M78" s="103">
        <v>1</v>
      </c>
      <c r="N78" s="3"/>
    </row>
    <row r="79" spans="1:14" s="2" customFormat="1" ht="92.25" customHeight="1">
      <c r="A79" s="1"/>
      <c r="B79" s="13">
        <v>60</v>
      </c>
      <c r="C79" s="79" t="s">
        <v>260</v>
      </c>
      <c r="D79" s="98">
        <v>3660</v>
      </c>
      <c r="E79" s="98">
        <v>0</v>
      </c>
      <c r="F79" s="98">
        <v>3648</v>
      </c>
      <c r="G79" s="98">
        <v>0</v>
      </c>
      <c r="H79" s="24" t="s">
        <v>261</v>
      </c>
      <c r="I79" s="23" t="s">
        <v>104</v>
      </c>
      <c r="J79" s="23">
        <v>52</v>
      </c>
      <c r="K79" s="23">
        <v>60</v>
      </c>
      <c r="L79" s="23">
        <v>57</v>
      </c>
      <c r="M79" s="103">
        <f>L79/K79</f>
        <v>0.95</v>
      </c>
      <c r="N79" s="3"/>
    </row>
    <row r="80" spans="1:14" s="2" customFormat="1" ht="35.25" customHeight="1">
      <c r="A80" s="1"/>
      <c r="B80" s="13">
        <v>61</v>
      </c>
      <c r="C80" s="158" t="s">
        <v>262</v>
      </c>
      <c r="D80" s="142">
        <v>550</v>
      </c>
      <c r="E80" s="142">
        <v>0</v>
      </c>
      <c r="F80" s="142">
        <v>544.2</v>
      </c>
      <c r="G80" s="142">
        <v>0</v>
      </c>
      <c r="H80" s="24" t="s">
        <v>263</v>
      </c>
      <c r="I80" s="23" t="s">
        <v>104</v>
      </c>
      <c r="J80" s="23">
        <v>0</v>
      </c>
      <c r="K80" s="23">
        <v>0</v>
      </c>
      <c r="L80" s="23">
        <v>0</v>
      </c>
      <c r="M80" s="103">
        <v>1</v>
      </c>
      <c r="N80" s="3"/>
    </row>
    <row r="81" spans="1:14" s="2" customFormat="1" ht="39.75" customHeight="1">
      <c r="A81" s="1"/>
      <c r="B81" s="13">
        <v>62</v>
      </c>
      <c r="C81" s="160"/>
      <c r="D81" s="144"/>
      <c r="E81" s="144"/>
      <c r="F81" s="144"/>
      <c r="G81" s="144"/>
      <c r="H81" s="24" t="s">
        <v>264</v>
      </c>
      <c r="I81" s="23" t="s">
        <v>104</v>
      </c>
      <c r="J81" s="23">
        <v>0</v>
      </c>
      <c r="K81" s="23">
        <v>0</v>
      </c>
      <c r="L81" s="23">
        <v>0</v>
      </c>
      <c r="M81" s="103">
        <v>1</v>
      </c>
      <c r="N81" s="3"/>
    </row>
    <row r="82" spans="1:14" s="2" customFormat="1" ht="39.75" customHeight="1">
      <c r="A82" s="1"/>
      <c r="B82" s="137" t="s">
        <v>255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1"/>
    </row>
    <row r="83" spans="1:14" s="2" customFormat="1" ht="141.75">
      <c r="A83" s="1"/>
      <c r="B83" s="13">
        <v>63</v>
      </c>
      <c r="C83" s="158" t="s">
        <v>265</v>
      </c>
      <c r="D83" s="142">
        <f>40455.8-389</f>
        <v>40066.8</v>
      </c>
      <c r="E83" s="142">
        <v>0</v>
      </c>
      <c r="F83" s="142">
        <f>40455.8-389</f>
        <v>40066.8</v>
      </c>
      <c r="G83" s="142">
        <v>0</v>
      </c>
      <c r="H83" s="24" t="s">
        <v>266</v>
      </c>
      <c r="I83" s="23" t="s">
        <v>104</v>
      </c>
      <c r="J83" s="23">
        <v>100</v>
      </c>
      <c r="K83" s="23">
        <v>100</v>
      </c>
      <c r="L83" s="23">
        <v>100</v>
      </c>
      <c r="M83" s="103">
        <f aca="true" t="shared" si="1" ref="M83:M88">L83/K83</f>
        <v>1</v>
      </c>
      <c r="N83" s="3"/>
    </row>
    <row r="84" spans="1:14" s="2" customFormat="1" ht="57" customHeight="1">
      <c r="A84" s="1"/>
      <c r="B84" s="13">
        <v>64</v>
      </c>
      <c r="C84" s="160"/>
      <c r="D84" s="144"/>
      <c r="E84" s="144"/>
      <c r="F84" s="144"/>
      <c r="G84" s="144"/>
      <c r="H84" s="24" t="s">
        <v>267</v>
      </c>
      <c r="I84" s="23" t="s">
        <v>104</v>
      </c>
      <c r="J84" s="23">
        <v>100</v>
      </c>
      <c r="K84" s="23">
        <v>100</v>
      </c>
      <c r="L84" s="23">
        <v>100</v>
      </c>
      <c r="M84" s="103">
        <f t="shared" si="1"/>
        <v>1</v>
      </c>
      <c r="N84" s="3"/>
    </row>
    <row r="85" spans="1:14" s="2" customFormat="1" ht="78.75">
      <c r="A85" s="1"/>
      <c r="B85" s="13">
        <v>65</v>
      </c>
      <c r="C85" s="158" t="s">
        <v>268</v>
      </c>
      <c r="D85" s="142">
        <v>389</v>
      </c>
      <c r="E85" s="142">
        <v>0</v>
      </c>
      <c r="F85" s="142">
        <v>386.5</v>
      </c>
      <c r="G85" s="142">
        <v>0</v>
      </c>
      <c r="H85" s="24" t="s">
        <v>269</v>
      </c>
      <c r="I85" s="23" t="s">
        <v>104</v>
      </c>
      <c r="J85" s="23">
        <v>100</v>
      </c>
      <c r="K85" s="23">
        <v>97</v>
      </c>
      <c r="L85" s="23">
        <v>97</v>
      </c>
      <c r="M85" s="103">
        <f t="shared" si="1"/>
        <v>1</v>
      </c>
      <c r="N85" s="3"/>
    </row>
    <row r="86" spans="1:14" s="2" customFormat="1" ht="94.5">
      <c r="A86" s="1"/>
      <c r="B86" s="13">
        <v>66</v>
      </c>
      <c r="C86" s="159"/>
      <c r="D86" s="143"/>
      <c r="E86" s="143"/>
      <c r="F86" s="143"/>
      <c r="G86" s="143"/>
      <c r="H86" s="24" t="s">
        <v>270</v>
      </c>
      <c r="I86" s="23" t="s">
        <v>104</v>
      </c>
      <c r="J86" s="23">
        <v>100</v>
      </c>
      <c r="K86" s="23">
        <v>98.6</v>
      </c>
      <c r="L86" s="23">
        <v>98.6</v>
      </c>
      <c r="M86" s="103">
        <f t="shared" si="1"/>
        <v>1</v>
      </c>
      <c r="N86" s="3"/>
    </row>
    <row r="87" spans="1:14" s="2" customFormat="1" ht="94.5">
      <c r="A87" s="1"/>
      <c r="B87" s="13">
        <v>67</v>
      </c>
      <c r="C87" s="159"/>
      <c r="D87" s="143"/>
      <c r="E87" s="143"/>
      <c r="F87" s="143"/>
      <c r="G87" s="143"/>
      <c r="H87" s="24" t="s">
        <v>271</v>
      </c>
      <c r="I87" s="23" t="s">
        <v>104</v>
      </c>
      <c r="J87" s="23">
        <v>0</v>
      </c>
      <c r="K87" s="23">
        <v>50</v>
      </c>
      <c r="L87" s="23">
        <v>50</v>
      </c>
      <c r="M87" s="103">
        <f t="shared" si="1"/>
        <v>1</v>
      </c>
      <c r="N87" s="3"/>
    </row>
    <row r="88" spans="1:14" s="2" customFormat="1" ht="47.25">
      <c r="A88" s="1"/>
      <c r="B88" s="13">
        <v>68</v>
      </c>
      <c r="C88" s="160"/>
      <c r="D88" s="144"/>
      <c r="E88" s="144"/>
      <c r="F88" s="144"/>
      <c r="G88" s="144"/>
      <c r="H88" s="24" t="s">
        <v>272</v>
      </c>
      <c r="I88" s="23" t="s">
        <v>44</v>
      </c>
      <c r="J88" s="23">
        <v>108</v>
      </c>
      <c r="K88" s="23">
        <v>105</v>
      </c>
      <c r="L88" s="23">
        <v>105</v>
      </c>
      <c r="M88" s="103">
        <f t="shared" si="1"/>
        <v>1</v>
      </c>
      <c r="N88" s="3"/>
    </row>
    <row r="89" spans="1:14" s="112" customFormat="1" ht="39.75" customHeight="1">
      <c r="A89" s="110"/>
      <c r="B89" s="102">
        <v>4</v>
      </c>
      <c r="C89" s="172" t="s">
        <v>95</v>
      </c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11"/>
    </row>
    <row r="90" spans="1:14" s="2" customFormat="1" ht="39.75" customHeight="1">
      <c r="A90" s="1"/>
      <c r="B90" s="207" t="s">
        <v>273</v>
      </c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65"/>
    </row>
    <row r="91" spans="1:14" s="2" customFormat="1" ht="63">
      <c r="A91" s="1"/>
      <c r="B91" s="13">
        <v>69</v>
      </c>
      <c r="C91" s="158" t="s">
        <v>275</v>
      </c>
      <c r="D91" s="149">
        <v>2907.3</v>
      </c>
      <c r="E91" s="149">
        <v>11891.9</v>
      </c>
      <c r="F91" s="149">
        <v>2907.3</v>
      </c>
      <c r="G91" s="149">
        <f>3728.3+8286.6</f>
        <v>12014.900000000001</v>
      </c>
      <c r="H91" s="24" t="s">
        <v>278</v>
      </c>
      <c r="I91" s="23" t="s">
        <v>65</v>
      </c>
      <c r="J91" s="23">
        <v>7</v>
      </c>
      <c r="K91" s="23">
        <v>5</v>
      </c>
      <c r="L91" s="23">
        <v>5</v>
      </c>
      <c r="M91" s="103">
        <f>L91/K91</f>
        <v>1</v>
      </c>
      <c r="N91" s="3" t="s">
        <v>45</v>
      </c>
    </row>
    <row r="92" spans="1:14" s="2" customFormat="1" ht="31.5">
      <c r="A92" s="1"/>
      <c r="B92" s="13">
        <v>70</v>
      </c>
      <c r="C92" s="159"/>
      <c r="D92" s="150"/>
      <c r="E92" s="150"/>
      <c r="F92" s="150"/>
      <c r="G92" s="150"/>
      <c r="H92" s="24" t="s">
        <v>279</v>
      </c>
      <c r="I92" s="23" t="s">
        <v>65</v>
      </c>
      <c r="J92" s="23">
        <v>7</v>
      </c>
      <c r="K92" s="23">
        <v>5</v>
      </c>
      <c r="L92" s="23">
        <v>5</v>
      </c>
      <c r="M92" s="103">
        <f aca="true" t="shared" si="2" ref="M92:M101">L92/K92</f>
        <v>1</v>
      </c>
      <c r="N92" s="3" t="s">
        <v>45</v>
      </c>
    </row>
    <row r="93" spans="1:14" s="2" customFormat="1" ht="39.75" customHeight="1">
      <c r="A93" s="1"/>
      <c r="B93" s="13">
        <v>71</v>
      </c>
      <c r="C93" s="159"/>
      <c r="D93" s="150"/>
      <c r="E93" s="150"/>
      <c r="F93" s="150"/>
      <c r="G93" s="150"/>
      <c r="H93" s="24" t="s">
        <v>280</v>
      </c>
      <c r="I93" s="23" t="s">
        <v>104</v>
      </c>
      <c r="J93" s="23" t="s">
        <v>150</v>
      </c>
      <c r="K93" s="23">
        <v>90</v>
      </c>
      <c r="L93" s="23">
        <v>100</v>
      </c>
      <c r="M93" s="103">
        <f t="shared" si="2"/>
        <v>1.1111111111111112</v>
      </c>
      <c r="N93" s="3" t="s">
        <v>45</v>
      </c>
    </row>
    <row r="94" spans="1:14" s="2" customFormat="1" ht="39.75" customHeight="1">
      <c r="A94" s="1"/>
      <c r="B94" s="135">
        <v>72</v>
      </c>
      <c r="C94" s="159"/>
      <c r="D94" s="150"/>
      <c r="E94" s="150"/>
      <c r="F94" s="150"/>
      <c r="G94" s="150"/>
      <c r="H94" s="24" t="s">
        <v>276</v>
      </c>
      <c r="I94" s="23" t="s">
        <v>413</v>
      </c>
      <c r="J94" s="23">
        <v>3118</v>
      </c>
      <c r="K94" s="23">
        <v>2907.3</v>
      </c>
      <c r="L94" s="23">
        <v>2907.3</v>
      </c>
      <c r="M94" s="103">
        <f t="shared" si="2"/>
        <v>1</v>
      </c>
      <c r="N94" s="3" t="s">
        <v>45</v>
      </c>
    </row>
    <row r="95" spans="1:14" s="2" customFormat="1" ht="39.75" customHeight="1">
      <c r="A95" s="1"/>
      <c r="B95" s="135">
        <v>73</v>
      </c>
      <c r="C95" s="159"/>
      <c r="D95" s="150"/>
      <c r="E95" s="150"/>
      <c r="F95" s="150"/>
      <c r="G95" s="150"/>
      <c r="H95" s="24" t="s">
        <v>294</v>
      </c>
      <c r="I95" s="23" t="s">
        <v>413</v>
      </c>
      <c r="J95" s="23">
        <v>2631</v>
      </c>
      <c r="K95" s="23">
        <v>2907.3</v>
      </c>
      <c r="L95" s="23">
        <v>2907.3</v>
      </c>
      <c r="M95" s="103">
        <f t="shared" si="2"/>
        <v>1</v>
      </c>
      <c r="N95" s="3" t="s">
        <v>45</v>
      </c>
    </row>
    <row r="96" spans="1:14" s="2" customFormat="1" ht="39.75" customHeight="1">
      <c r="A96" s="1"/>
      <c r="B96" s="135">
        <v>74</v>
      </c>
      <c r="C96" s="159"/>
      <c r="D96" s="150"/>
      <c r="E96" s="150"/>
      <c r="F96" s="150"/>
      <c r="G96" s="150"/>
      <c r="H96" s="24" t="s">
        <v>285</v>
      </c>
      <c r="I96" s="23" t="s">
        <v>413</v>
      </c>
      <c r="J96" s="23">
        <v>318</v>
      </c>
      <c r="K96" s="23">
        <v>821</v>
      </c>
      <c r="L96" s="23">
        <v>821</v>
      </c>
      <c r="M96" s="103">
        <f t="shared" si="2"/>
        <v>1</v>
      </c>
      <c r="N96" s="3" t="s">
        <v>45</v>
      </c>
    </row>
    <row r="97" spans="1:14" s="2" customFormat="1" ht="39.75" customHeight="1">
      <c r="A97" s="1"/>
      <c r="B97" s="135">
        <v>75</v>
      </c>
      <c r="C97" s="159"/>
      <c r="D97" s="150"/>
      <c r="E97" s="150"/>
      <c r="F97" s="150"/>
      <c r="G97" s="150"/>
      <c r="H97" s="24" t="s">
        <v>284</v>
      </c>
      <c r="I97" s="23" t="s">
        <v>413</v>
      </c>
      <c r="J97" s="23">
        <v>486</v>
      </c>
      <c r="K97" s="23">
        <v>2907.3</v>
      </c>
      <c r="L97" s="23">
        <v>2907.3</v>
      </c>
      <c r="M97" s="103">
        <f t="shared" si="2"/>
        <v>1</v>
      </c>
      <c r="N97" s="3" t="s">
        <v>45</v>
      </c>
    </row>
    <row r="98" spans="1:14" s="2" customFormat="1" ht="59.25" customHeight="1">
      <c r="A98" s="1"/>
      <c r="B98" s="135">
        <v>76</v>
      </c>
      <c r="C98" s="160"/>
      <c r="D98" s="151"/>
      <c r="E98" s="151"/>
      <c r="F98" s="151"/>
      <c r="G98" s="151"/>
      <c r="H98" s="24" t="s">
        <v>283</v>
      </c>
      <c r="I98" s="23" t="s">
        <v>413</v>
      </c>
      <c r="J98" s="23">
        <v>0</v>
      </c>
      <c r="K98" s="136">
        <v>12323</v>
      </c>
      <c r="L98" s="23">
        <v>8286.6</v>
      </c>
      <c r="M98" s="103">
        <f t="shared" si="2"/>
        <v>0.6724498904487544</v>
      </c>
      <c r="N98" s="133" t="s">
        <v>418</v>
      </c>
    </row>
    <row r="99" spans="1:14" s="2" customFormat="1" ht="39.75" customHeight="1">
      <c r="A99" s="1"/>
      <c r="B99" s="13">
        <v>77</v>
      </c>
      <c r="C99" s="158" t="s">
        <v>414</v>
      </c>
      <c r="D99" s="142">
        <v>0</v>
      </c>
      <c r="E99" s="149">
        <v>122.6</v>
      </c>
      <c r="F99" s="142">
        <v>0</v>
      </c>
      <c r="G99" s="142">
        <v>0</v>
      </c>
      <c r="H99" s="24" t="s">
        <v>281</v>
      </c>
      <c r="I99" s="23" t="s">
        <v>282</v>
      </c>
      <c r="J99" s="23" t="s">
        <v>150</v>
      </c>
      <c r="K99" s="23" t="s">
        <v>150</v>
      </c>
      <c r="L99" s="23" t="s">
        <v>150</v>
      </c>
      <c r="M99" s="103" t="s">
        <v>150</v>
      </c>
      <c r="N99" s="3"/>
    </row>
    <row r="100" spans="1:14" s="2" customFormat="1" ht="39.75" customHeight="1">
      <c r="A100" s="1"/>
      <c r="B100" s="135">
        <v>78</v>
      </c>
      <c r="C100" s="159"/>
      <c r="D100" s="143"/>
      <c r="E100" s="150"/>
      <c r="F100" s="143"/>
      <c r="G100" s="143"/>
      <c r="H100" s="24" t="s">
        <v>285</v>
      </c>
      <c r="I100" s="23" t="s">
        <v>413</v>
      </c>
      <c r="J100" s="23">
        <v>0</v>
      </c>
      <c r="K100" s="23">
        <v>0</v>
      </c>
      <c r="L100" s="21">
        <v>0</v>
      </c>
      <c r="M100" s="103" t="s">
        <v>150</v>
      </c>
      <c r="N100" s="3"/>
    </row>
    <row r="101" spans="1:14" s="2" customFormat="1" ht="39.75" customHeight="1">
      <c r="A101" s="1"/>
      <c r="B101" s="135">
        <v>79</v>
      </c>
      <c r="C101" s="159"/>
      <c r="D101" s="143"/>
      <c r="E101" s="150"/>
      <c r="F101" s="143"/>
      <c r="G101" s="143"/>
      <c r="H101" s="24" t="s">
        <v>284</v>
      </c>
      <c r="I101" s="23" t="s">
        <v>413</v>
      </c>
      <c r="J101" s="23">
        <v>0</v>
      </c>
      <c r="K101" s="23">
        <v>122.6</v>
      </c>
      <c r="L101" s="21">
        <v>0</v>
      </c>
      <c r="M101" s="103">
        <f t="shared" si="2"/>
        <v>0</v>
      </c>
      <c r="N101" s="3" t="s">
        <v>419</v>
      </c>
    </row>
    <row r="102" spans="1:14" s="2" customFormat="1" ht="39.75" customHeight="1">
      <c r="A102" s="1"/>
      <c r="B102" s="135">
        <v>80</v>
      </c>
      <c r="C102" s="159"/>
      <c r="D102" s="143"/>
      <c r="E102" s="150"/>
      <c r="F102" s="143"/>
      <c r="G102" s="143"/>
      <c r="H102" s="24" t="s">
        <v>276</v>
      </c>
      <c r="I102" s="23" t="s">
        <v>413</v>
      </c>
      <c r="J102" s="23">
        <v>0</v>
      </c>
      <c r="K102" s="23">
        <v>0</v>
      </c>
      <c r="L102" s="21">
        <v>0</v>
      </c>
      <c r="M102" s="103" t="s">
        <v>150</v>
      </c>
      <c r="N102" s="3"/>
    </row>
    <row r="103" spans="1:14" s="2" customFormat="1" ht="39.75" customHeight="1">
      <c r="A103" s="1"/>
      <c r="B103" s="135">
        <v>81</v>
      </c>
      <c r="C103" s="160"/>
      <c r="D103" s="144"/>
      <c r="E103" s="151"/>
      <c r="F103" s="144"/>
      <c r="G103" s="144"/>
      <c r="H103" s="24" t="s">
        <v>294</v>
      </c>
      <c r="I103" s="23" t="s">
        <v>413</v>
      </c>
      <c r="J103" s="23">
        <v>0</v>
      </c>
      <c r="K103" s="23">
        <v>0</v>
      </c>
      <c r="L103" s="21">
        <v>0</v>
      </c>
      <c r="M103" s="103" t="s">
        <v>150</v>
      </c>
      <c r="N103" s="3"/>
    </row>
    <row r="104" spans="1:14" s="2" customFormat="1" ht="39.75" customHeight="1">
      <c r="A104" s="1"/>
      <c r="B104" s="207" t="s">
        <v>274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43"/>
      <c r="N104" s="3"/>
    </row>
    <row r="105" spans="1:14" s="2" customFormat="1" ht="63">
      <c r="A105" s="1"/>
      <c r="B105" s="13">
        <v>82</v>
      </c>
      <c r="C105" s="182" t="s">
        <v>415</v>
      </c>
      <c r="D105" s="161">
        <v>0</v>
      </c>
      <c r="E105" s="155">
        <v>1056511</v>
      </c>
      <c r="F105" s="161">
        <v>0</v>
      </c>
      <c r="G105" s="155">
        <v>805156.8</v>
      </c>
      <c r="H105" s="24" t="s">
        <v>277</v>
      </c>
      <c r="I105" s="23" t="s">
        <v>81</v>
      </c>
      <c r="J105" s="23">
        <v>788</v>
      </c>
      <c r="K105" s="23">
        <v>268</v>
      </c>
      <c r="L105" s="21">
        <v>686</v>
      </c>
      <c r="M105" s="103">
        <f>L105/K105</f>
        <v>2.5597014925373136</v>
      </c>
      <c r="N105" s="3" t="s">
        <v>45</v>
      </c>
    </row>
    <row r="106" spans="1:14" s="2" customFormat="1" ht="39.75" customHeight="1">
      <c r="A106" s="1"/>
      <c r="B106" s="13">
        <v>83</v>
      </c>
      <c r="C106" s="183"/>
      <c r="D106" s="162"/>
      <c r="E106" s="156"/>
      <c r="F106" s="162"/>
      <c r="G106" s="156"/>
      <c r="H106" s="24" t="s">
        <v>295</v>
      </c>
      <c r="I106" s="23" t="s">
        <v>81</v>
      </c>
      <c r="J106" s="23">
        <v>91</v>
      </c>
      <c r="K106" s="23">
        <v>17</v>
      </c>
      <c r="L106" s="21">
        <v>89</v>
      </c>
      <c r="M106" s="103">
        <f aca="true" t="shared" si="3" ref="M106:M117">L106/K106</f>
        <v>5.235294117647059</v>
      </c>
      <c r="N106" s="3" t="s">
        <v>45</v>
      </c>
    </row>
    <row r="107" spans="1:14" s="2" customFormat="1" ht="39.75" customHeight="1">
      <c r="A107" s="1"/>
      <c r="B107" s="13">
        <v>84</v>
      </c>
      <c r="C107" s="183"/>
      <c r="D107" s="162"/>
      <c r="E107" s="156"/>
      <c r="F107" s="162"/>
      <c r="G107" s="156"/>
      <c r="H107" s="24" t="s">
        <v>296</v>
      </c>
      <c r="I107" s="23" t="s">
        <v>411</v>
      </c>
      <c r="J107" s="23">
        <v>697</v>
      </c>
      <c r="K107" s="23">
        <v>251</v>
      </c>
      <c r="L107" s="21">
        <v>597</v>
      </c>
      <c r="M107" s="103">
        <f t="shared" si="3"/>
        <v>2.3784860557768925</v>
      </c>
      <c r="N107" s="3" t="s">
        <v>45</v>
      </c>
    </row>
    <row r="108" spans="1:14" s="2" customFormat="1" ht="78.75">
      <c r="A108" s="1"/>
      <c r="B108" s="13">
        <v>85</v>
      </c>
      <c r="C108" s="183"/>
      <c r="D108" s="162"/>
      <c r="E108" s="156"/>
      <c r="F108" s="162"/>
      <c r="G108" s="156"/>
      <c r="H108" s="24" t="s">
        <v>297</v>
      </c>
      <c r="I108" s="23" t="s">
        <v>412</v>
      </c>
      <c r="J108" s="23">
        <v>9.6</v>
      </c>
      <c r="K108" s="23">
        <v>19.4</v>
      </c>
      <c r="L108" s="21">
        <v>8.55</v>
      </c>
      <c r="M108" s="103">
        <f t="shared" si="3"/>
        <v>0.4407216494845361</v>
      </c>
      <c r="N108" s="134" t="s">
        <v>420</v>
      </c>
    </row>
    <row r="109" spans="1:14" s="2" customFormat="1" ht="78.75">
      <c r="A109" s="1"/>
      <c r="B109" s="13">
        <v>86</v>
      </c>
      <c r="C109" s="183"/>
      <c r="D109" s="162"/>
      <c r="E109" s="156"/>
      <c r="F109" s="162"/>
      <c r="G109" s="156"/>
      <c r="H109" s="24" t="s">
        <v>295</v>
      </c>
      <c r="I109" s="23" t="s">
        <v>412</v>
      </c>
      <c r="J109" s="23">
        <v>1</v>
      </c>
      <c r="K109" s="23">
        <v>5.1</v>
      </c>
      <c r="L109" s="21">
        <v>0.6</v>
      </c>
      <c r="M109" s="103">
        <f t="shared" si="3"/>
        <v>0.11764705882352941</v>
      </c>
      <c r="N109" s="134" t="s">
        <v>420</v>
      </c>
    </row>
    <row r="110" spans="1:14" s="2" customFormat="1" ht="78.75">
      <c r="A110" s="1"/>
      <c r="B110" s="13">
        <v>87</v>
      </c>
      <c r="C110" s="183"/>
      <c r="D110" s="162"/>
      <c r="E110" s="156"/>
      <c r="F110" s="162"/>
      <c r="G110" s="156"/>
      <c r="H110" s="24" t="s">
        <v>296</v>
      </c>
      <c r="I110" s="23" t="s">
        <v>412</v>
      </c>
      <c r="J110" s="23">
        <v>8.6</v>
      </c>
      <c r="K110" s="23">
        <v>14.3</v>
      </c>
      <c r="L110" s="21">
        <v>8.5</v>
      </c>
      <c r="M110" s="103">
        <f t="shared" si="3"/>
        <v>0.5944055944055944</v>
      </c>
      <c r="N110" s="134" t="s">
        <v>420</v>
      </c>
    </row>
    <row r="111" spans="1:14" s="2" customFormat="1" ht="78.75">
      <c r="A111" s="1"/>
      <c r="B111" s="13">
        <v>88</v>
      </c>
      <c r="C111" s="184"/>
      <c r="D111" s="163"/>
      <c r="E111" s="157"/>
      <c r="F111" s="163"/>
      <c r="G111" s="157"/>
      <c r="H111" s="24" t="s">
        <v>298</v>
      </c>
      <c r="I111" s="23" t="s">
        <v>413</v>
      </c>
      <c r="J111" s="23">
        <v>637922</v>
      </c>
      <c r="K111" s="23">
        <v>1056511</v>
      </c>
      <c r="L111" s="21">
        <v>805156.8</v>
      </c>
      <c r="M111" s="103">
        <f t="shared" si="3"/>
        <v>0.7620903142513424</v>
      </c>
      <c r="N111" s="134" t="s">
        <v>420</v>
      </c>
    </row>
    <row r="112" spans="1:14" s="2" customFormat="1" ht="78.75">
      <c r="A112" s="1"/>
      <c r="B112" s="13">
        <v>89</v>
      </c>
      <c r="C112" s="158" t="s">
        <v>416</v>
      </c>
      <c r="D112" s="161">
        <v>0</v>
      </c>
      <c r="E112" s="155">
        <v>197350</v>
      </c>
      <c r="F112" s="161">
        <v>0</v>
      </c>
      <c r="G112" s="155">
        <v>37459.6</v>
      </c>
      <c r="H112" s="24" t="s">
        <v>299</v>
      </c>
      <c r="I112" s="23" t="s">
        <v>81</v>
      </c>
      <c r="J112" s="23">
        <v>24</v>
      </c>
      <c r="K112" s="23">
        <v>126</v>
      </c>
      <c r="L112" s="23">
        <v>40</v>
      </c>
      <c r="M112" s="103">
        <f t="shared" si="3"/>
        <v>0.31746031746031744</v>
      </c>
      <c r="N112" s="134" t="s">
        <v>420</v>
      </c>
    </row>
    <row r="113" spans="1:14" s="2" customFormat="1" ht="39.75" customHeight="1">
      <c r="A113" s="1"/>
      <c r="B113" s="13">
        <v>90</v>
      </c>
      <c r="C113" s="159"/>
      <c r="D113" s="162"/>
      <c r="E113" s="156"/>
      <c r="F113" s="162"/>
      <c r="G113" s="156"/>
      <c r="H113" s="24" t="s">
        <v>295</v>
      </c>
      <c r="I113" s="23" t="s">
        <v>81</v>
      </c>
      <c r="J113" s="23">
        <v>24</v>
      </c>
      <c r="K113" s="23">
        <v>0</v>
      </c>
      <c r="L113" s="23">
        <v>40</v>
      </c>
      <c r="M113" s="103">
        <v>1</v>
      </c>
      <c r="N113" s="3" t="s">
        <v>45</v>
      </c>
    </row>
    <row r="114" spans="1:14" s="2" customFormat="1" ht="78.75">
      <c r="A114" s="1"/>
      <c r="B114" s="13">
        <v>91</v>
      </c>
      <c r="C114" s="159"/>
      <c r="D114" s="162"/>
      <c r="E114" s="156"/>
      <c r="F114" s="162"/>
      <c r="G114" s="156"/>
      <c r="H114" s="24" t="s">
        <v>296</v>
      </c>
      <c r="I114" s="23" t="s">
        <v>81</v>
      </c>
      <c r="J114" s="23">
        <v>0</v>
      </c>
      <c r="K114" s="23">
        <v>126</v>
      </c>
      <c r="L114" s="23">
        <v>0</v>
      </c>
      <c r="M114" s="103">
        <f t="shared" si="3"/>
        <v>0</v>
      </c>
      <c r="N114" s="134" t="s">
        <v>420</v>
      </c>
    </row>
    <row r="115" spans="1:14" s="2" customFormat="1" ht="94.5" customHeight="1">
      <c r="A115" s="1"/>
      <c r="B115" s="13">
        <v>92</v>
      </c>
      <c r="C115" s="159"/>
      <c r="D115" s="162"/>
      <c r="E115" s="156"/>
      <c r="F115" s="162"/>
      <c r="G115" s="156"/>
      <c r="H115" s="24" t="s">
        <v>300</v>
      </c>
      <c r="I115" s="23" t="s">
        <v>412</v>
      </c>
      <c r="J115" s="23">
        <v>0.2</v>
      </c>
      <c r="K115" s="23">
        <v>3.6</v>
      </c>
      <c r="L115" s="23">
        <v>0.7</v>
      </c>
      <c r="M115" s="103">
        <f t="shared" si="3"/>
        <v>0.19444444444444442</v>
      </c>
      <c r="N115" s="134" t="s">
        <v>420</v>
      </c>
    </row>
    <row r="116" spans="1:14" s="2" customFormat="1" ht="39.75" customHeight="1">
      <c r="A116" s="1"/>
      <c r="B116" s="13">
        <v>93</v>
      </c>
      <c r="C116" s="159"/>
      <c r="D116" s="162"/>
      <c r="E116" s="156"/>
      <c r="F116" s="162"/>
      <c r="G116" s="156"/>
      <c r="H116" s="24" t="s">
        <v>295</v>
      </c>
      <c r="I116" s="23" t="s">
        <v>412</v>
      </c>
      <c r="J116" s="23">
        <v>0.2</v>
      </c>
      <c r="K116" s="23">
        <v>0.3</v>
      </c>
      <c r="L116" s="23">
        <v>0.7</v>
      </c>
      <c r="M116" s="103">
        <f t="shared" si="3"/>
        <v>2.3333333333333335</v>
      </c>
      <c r="N116" s="3" t="s">
        <v>45</v>
      </c>
    </row>
    <row r="117" spans="1:14" s="2" customFormat="1" ht="78.75">
      <c r="A117" s="1"/>
      <c r="B117" s="13">
        <v>94</v>
      </c>
      <c r="C117" s="160"/>
      <c r="D117" s="163"/>
      <c r="E117" s="157"/>
      <c r="F117" s="163"/>
      <c r="G117" s="157"/>
      <c r="H117" s="24" t="s">
        <v>296</v>
      </c>
      <c r="I117" s="23" t="s">
        <v>412</v>
      </c>
      <c r="J117" s="23">
        <v>0</v>
      </c>
      <c r="K117" s="23">
        <v>3.3</v>
      </c>
      <c r="L117" s="23">
        <v>0</v>
      </c>
      <c r="M117" s="103">
        <f t="shared" si="3"/>
        <v>0</v>
      </c>
      <c r="N117" s="134" t="s">
        <v>420</v>
      </c>
    </row>
    <row r="118" spans="1:14" s="112" customFormat="1" ht="52.5" customHeight="1">
      <c r="A118" s="110"/>
      <c r="B118" s="102">
        <v>5</v>
      </c>
      <c r="C118" s="172" t="s">
        <v>96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11"/>
    </row>
    <row r="119" spans="1:14" s="2" customFormat="1" ht="39.75" customHeight="1">
      <c r="A119" s="1"/>
      <c r="B119" s="137" t="s">
        <v>138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9"/>
      <c r="N119" s="3"/>
    </row>
    <row r="120" spans="1:14" s="2" customFormat="1" ht="108" customHeight="1">
      <c r="A120" s="1"/>
      <c r="B120" s="13">
        <v>95</v>
      </c>
      <c r="C120" s="152" t="s">
        <v>141</v>
      </c>
      <c r="D120" s="142">
        <v>33521.1</v>
      </c>
      <c r="E120" s="142">
        <v>0</v>
      </c>
      <c r="F120" s="142">
        <v>33462.4</v>
      </c>
      <c r="G120" s="142">
        <v>0</v>
      </c>
      <c r="H120" s="24" t="s">
        <v>142</v>
      </c>
      <c r="I120" s="23" t="s">
        <v>44</v>
      </c>
      <c r="J120" s="23">
        <v>41</v>
      </c>
      <c r="K120" s="23">
        <v>42</v>
      </c>
      <c r="L120" s="23">
        <v>42</v>
      </c>
      <c r="M120" s="103">
        <f>L120/K120</f>
        <v>1</v>
      </c>
      <c r="N120" s="3"/>
    </row>
    <row r="121" spans="1:14" s="2" customFormat="1" ht="94.5" customHeight="1">
      <c r="A121" s="1"/>
      <c r="B121" s="13">
        <v>96</v>
      </c>
      <c r="C121" s="153"/>
      <c r="D121" s="143"/>
      <c r="E121" s="143"/>
      <c r="F121" s="143"/>
      <c r="G121" s="143"/>
      <c r="H121" s="24" t="s">
        <v>143</v>
      </c>
      <c r="I121" s="23" t="s">
        <v>104</v>
      </c>
      <c r="J121" s="23">
        <v>100</v>
      </c>
      <c r="K121" s="23">
        <v>100</v>
      </c>
      <c r="L121" s="23">
        <v>100</v>
      </c>
      <c r="M121" s="103">
        <f>L121/K121</f>
        <v>1</v>
      </c>
      <c r="N121" s="3"/>
    </row>
    <row r="122" spans="1:14" s="2" customFormat="1" ht="37.5" customHeight="1">
      <c r="A122" s="1"/>
      <c r="B122" s="13">
        <v>97</v>
      </c>
      <c r="C122" s="154"/>
      <c r="D122" s="144"/>
      <c r="E122" s="144"/>
      <c r="F122" s="144"/>
      <c r="G122" s="144"/>
      <c r="H122" s="24" t="s">
        <v>144</v>
      </c>
      <c r="I122" s="23" t="s">
        <v>104</v>
      </c>
      <c r="J122" s="23">
        <v>88.09</v>
      </c>
      <c r="K122" s="23">
        <v>100</v>
      </c>
      <c r="L122" s="23">
        <v>89</v>
      </c>
      <c r="M122" s="103">
        <f>L122/K122</f>
        <v>0.89</v>
      </c>
      <c r="N122" s="3"/>
    </row>
    <row r="123" spans="1:14" s="2" customFormat="1" ht="39.75" customHeight="1">
      <c r="A123" s="1"/>
      <c r="B123" s="137" t="s">
        <v>139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9"/>
      <c r="N123" s="3"/>
    </row>
    <row r="124" spans="1:14" s="2" customFormat="1" ht="47.25">
      <c r="A124" s="1"/>
      <c r="B124" s="13">
        <v>98</v>
      </c>
      <c r="C124" s="158" t="s">
        <v>145</v>
      </c>
      <c r="D124" s="240">
        <v>22750.09</v>
      </c>
      <c r="E124" s="240">
        <v>219340.23</v>
      </c>
      <c r="F124" s="240">
        <v>21750.1</v>
      </c>
      <c r="G124" s="240">
        <v>106690.5</v>
      </c>
      <c r="H124" s="24" t="s">
        <v>146</v>
      </c>
      <c r="I124" s="23" t="s">
        <v>104</v>
      </c>
      <c r="J124" s="23">
        <v>100</v>
      </c>
      <c r="K124" s="23">
        <v>100</v>
      </c>
      <c r="L124" s="23">
        <v>100</v>
      </c>
      <c r="M124" s="103">
        <f>L124/K124</f>
        <v>1</v>
      </c>
      <c r="N124" s="3"/>
    </row>
    <row r="125" spans="1:14" s="2" customFormat="1" ht="31.5">
      <c r="A125" s="1"/>
      <c r="B125" s="13">
        <v>99</v>
      </c>
      <c r="C125" s="159"/>
      <c r="D125" s="241"/>
      <c r="E125" s="241"/>
      <c r="F125" s="241"/>
      <c r="G125" s="241"/>
      <c r="H125" s="24" t="s">
        <v>147</v>
      </c>
      <c r="I125" s="23" t="s">
        <v>44</v>
      </c>
      <c r="J125" s="23">
        <v>1</v>
      </c>
      <c r="K125" s="23">
        <v>6</v>
      </c>
      <c r="L125" s="23">
        <v>5</v>
      </c>
      <c r="M125" s="103">
        <f aca="true" t="shared" si="4" ref="M125:M142">L125/K125</f>
        <v>0.8333333333333334</v>
      </c>
      <c r="N125" s="3"/>
    </row>
    <row r="126" spans="1:14" s="2" customFormat="1" ht="63">
      <c r="A126" s="1"/>
      <c r="B126" s="13">
        <v>100</v>
      </c>
      <c r="C126" s="159"/>
      <c r="D126" s="241"/>
      <c r="E126" s="241"/>
      <c r="F126" s="241"/>
      <c r="G126" s="241"/>
      <c r="H126" s="24" t="s">
        <v>148</v>
      </c>
      <c r="I126" s="23" t="s">
        <v>44</v>
      </c>
      <c r="J126" s="23" t="s">
        <v>150</v>
      </c>
      <c r="K126" s="23">
        <v>1</v>
      </c>
      <c r="L126" s="23">
        <v>0</v>
      </c>
      <c r="M126" s="103">
        <f t="shared" si="4"/>
        <v>0</v>
      </c>
      <c r="N126" s="3"/>
    </row>
    <row r="127" spans="1:14" s="2" customFormat="1" ht="31.5">
      <c r="A127" s="1"/>
      <c r="B127" s="13">
        <v>101</v>
      </c>
      <c r="C127" s="159"/>
      <c r="D127" s="241"/>
      <c r="E127" s="241"/>
      <c r="F127" s="241"/>
      <c r="G127" s="241"/>
      <c r="H127" s="24" t="s">
        <v>149</v>
      </c>
      <c r="I127" s="23" t="s">
        <v>44</v>
      </c>
      <c r="J127" s="23" t="s">
        <v>150</v>
      </c>
      <c r="K127" s="23">
        <v>1</v>
      </c>
      <c r="L127" s="23">
        <v>1</v>
      </c>
      <c r="M127" s="103">
        <f t="shared" si="4"/>
        <v>1</v>
      </c>
      <c r="N127" s="3"/>
    </row>
    <row r="128" spans="1:14" s="2" customFormat="1" ht="31.5">
      <c r="A128" s="1"/>
      <c r="B128" s="13">
        <v>102</v>
      </c>
      <c r="C128" s="159"/>
      <c r="D128" s="241"/>
      <c r="E128" s="241"/>
      <c r="F128" s="241"/>
      <c r="G128" s="241"/>
      <c r="H128" s="24" t="s">
        <v>151</v>
      </c>
      <c r="I128" s="23" t="s">
        <v>44</v>
      </c>
      <c r="J128" s="23">
        <v>1</v>
      </c>
      <c r="K128" s="23">
        <v>1</v>
      </c>
      <c r="L128" s="23">
        <v>1</v>
      </c>
      <c r="M128" s="103">
        <f t="shared" si="4"/>
        <v>1</v>
      </c>
      <c r="N128" s="3"/>
    </row>
    <row r="129" spans="1:14" s="2" customFormat="1" ht="31.5">
      <c r="A129" s="1"/>
      <c r="B129" s="13">
        <v>103</v>
      </c>
      <c r="C129" s="159"/>
      <c r="D129" s="241"/>
      <c r="E129" s="241"/>
      <c r="F129" s="241"/>
      <c r="G129" s="241"/>
      <c r="H129" s="24" t="s">
        <v>152</v>
      </c>
      <c r="I129" s="23" t="s">
        <v>44</v>
      </c>
      <c r="J129" s="23" t="s">
        <v>150</v>
      </c>
      <c r="K129" s="23">
        <v>1</v>
      </c>
      <c r="L129" s="23">
        <v>1</v>
      </c>
      <c r="M129" s="103">
        <f t="shared" si="4"/>
        <v>1</v>
      </c>
      <c r="N129" s="3"/>
    </row>
    <row r="130" spans="1:14" s="2" customFormat="1" ht="47.25">
      <c r="A130" s="1"/>
      <c r="B130" s="13">
        <v>104</v>
      </c>
      <c r="C130" s="159"/>
      <c r="D130" s="241"/>
      <c r="E130" s="241"/>
      <c r="F130" s="241"/>
      <c r="G130" s="241"/>
      <c r="H130" s="24" t="s">
        <v>153</v>
      </c>
      <c r="I130" s="23" t="s">
        <v>104</v>
      </c>
      <c r="J130" s="23" t="s">
        <v>150</v>
      </c>
      <c r="K130" s="23">
        <v>100</v>
      </c>
      <c r="L130" s="23">
        <v>100</v>
      </c>
      <c r="M130" s="103">
        <f t="shared" si="4"/>
        <v>1</v>
      </c>
      <c r="N130" s="3"/>
    </row>
    <row r="131" spans="1:14" s="2" customFormat="1" ht="31.5">
      <c r="A131" s="1"/>
      <c r="B131" s="13">
        <v>105</v>
      </c>
      <c r="C131" s="159"/>
      <c r="D131" s="241"/>
      <c r="E131" s="241"/>
      <c r="F131" s="241"/>
      <c r="G131" s="241"/>
      <c r="H131" s="24" t="s">
        <v>154</v>
      </c>
      <c r="I131" s="23" t="s">
        <v>104</v>
      </c>
      <c r="J131" s="23">
        <v>99.2</v>
      </c>
      <c r="K131" s="23">
        <v>99.2</v>
      </c>
      <c r="L131" s="23">
        <v>99.2</v>
      </c>
      <c r="M131" s="103">
        <f t="shared" si="4"/>
        <v>1</v>
      </c>
      <c r="N131" s="3"/>
    </row>
    <row r="132" spans="1:14" s="2" customFormat="1" ht="31.5">
      <c r="A132" s="1"/>
      <c r="B132" s="13">
        <v>106</v>
      </c>
      <c r="C132" s="160"/>
      <c r="D132" s="242"/>
      <c r="E132" s="242"/>
      <c r="F132" s="242"/>
      <c r="G132" s="242"/>
      <c r="H132" s="24" t="s">
        <v>155</v>
      </c>
      <c r="I132" s="23" t="s">
        <v>104</v>
      </c>
      <c r="J132" s="23">
        <v>98.2</v>
      </c>
      <c r="K132" s="23">
        <v>98.2</v>
      </c>
      <c r="L132" s="23">
        <v>98.2</v>
      </c>
      <c r="M132" s="103">
        <f t="shared" si="4"/>
        <v>1</v>
      </c>
      <c r="N132" s="3"/>
    </row>
    <row r="133" spans="1:14" s="2" customFormat="1" ht="78.75">
      <c r="A133" s="1"/>
      <c r="B133" s="13">
        <v>107</v>
      </c>
      <c r="C133" s="158" t="s">
        <v>156</v>
      </c>
      <c r="D133" s="240">
        <v>2600</v>
      </c>
      <c r="E133" s="240">
        <v>0</v>
      </c>
      <c r="F133" s="240">
        <v>2085</v>
      </c>
      <c r="G133" s="240">
        <v>0</v>
      </c>
      <c r="H133" s="79" t="s">
        <v>321</v>
      </c>
      <c r="I133" s="23" t="s">
        <v>104</v>
      </c>
      <c r="J133" s="23" t="s">
        <v>150</v>
      </c>
      <c r="K133" s="23">
        <v>100</v>
      </c>
      <c r="L133" s="23">
        <v>100</v>
      </c>
      <c r="M133" s="103">
        <f t="shared" si="4"/>
        <v>1</v>
      </c>
      <c r="N133" s="3"/>
    </row>
    <row r="134" spans="1:14" s="2" customFormat="1" ht="94.5">
      <c r="A134" s="1"/>
      <c r="B134" s="13">
        <v>108</v>
      </c>
      <c r="C134" s="160"/>
      <c r="D134" s="242"/>
      <c r="E134" s="242"/>
      <c r="F134" s="242"/>
      <c r="G134" s="242"/>
      <c r="H134" s="79" t="s">
        <v>322</v>
      </c>
      <c r="I134" s="23" t="s">
        <v>104</v>
      </c>
      <c r="J134" s="23" t="s">
        <v>150</v>
      </c>
      <c r="K134" s="23">
        <v>100</v>
      </c>
      <c r="L134" s="23">
        <v>0</v>
      </c>
      <c r="M134" s="103">
        <f t="shared" si="4"/>
        <v>0</v>
      </c>
      <c r="N134" s="3"/>
    </row>
    <row r="135" spans="1:14" s="2" customFormat="1" ht="47.25">
      <c r="A135" s="1"/>
      <c r="B135" s="13">
        <v>109</v>
      </c>
      <c r="C135" s="158" t="s">
        <v>157</v>
      </c>
      <c r="D135" s="240">
        <v>12890</v>
      </c>
      <c r="E135" s="240">
        <f>34342+56189.2</f>
        <v>90531.2</v>
      </c>
      <c r="F135" s="240">
        <v>12890.4</v>
      </c>
      <c r="G135" s="240">
        <v>80340.1</v>
      </c>
      <c r="H135" s="24" t="s">
        <v>319</v>
      </c>
      <c r="I135" s="23" t="s">
        <v>44</v>
      </c>
      <c r="J135" s="23" t="s">
        <v>150</v>
      </c>
      <c r="K135" s="23">
        <v>509</v>
      </c>
      <c r="L135" s="23">
        <v>538</v>
      </c>
      <c r="M135" s="103">
        <f t="shared" si="4"/>
        <v>1.0569744597249509</v>
      </c>
      <c r="N135" s="3"/>
    </row>
    <row r="136" spans="1:14" s="2" customFormat="1" ht="63">
      <c r="A136" s="1"/>
      <c r="B136" s="13">
        <v>110</v>
      </c>
      <c r="C136" s="159"/>
      <c r="D136" s="241"/>
      <c r="E136" s="241"/>
      <c r="F136" s="241"/>
      <c r="G136" s="241"/>
      <c r="H136" s="24" t="s">
        <v>318</v>
      </c>
      <c r="I136" s="23" t="s">
        <v>104</v>
      </c>
      <c r="J136" s="23" t="s">
        <v>150</v>
      </c>
      <c r="K136" s="23">
        <v>100</v>
      </c>
      <c r="L136" s="23">
        <v>0</v>
      </c>
      <c r="M136" s="103">
        <f t="shared" si="4"/>
        <v>0</v>
      </c>
      <c r="N136" s="3"/>
    </row>
    <row r="137" spans="1:14" s="2" customFormat="1" ht="39.75" customHeight="1">
      <c r="A137" s="1"/>
      <c r="B137" s="13">
        <v>111</v>
      </c>
      <c r="C137" s="159"/>
      <c r="D137" s="241"/>
      <c r="E137" s="241"/>
      <c r="F137" s="241"/>
      <c r="G137" s="241"/>
      <c r="H137" s="24" t="s">
        <v>320</v>
      </c>
      <c r="I137" s="23" t="s">
        <v>104</v>
      </c>
      <c r="J137" s="23" t="s">
        <v>150</v>
      </c>
      <c r="K137" s="23">
        <v>100</v>
      </c>
      <c r="L137" s="23">
        <v>0</v>
      </c>
      <c r="M137" s="103">
        <f t="shared" si="4"/>
        <v>0</v>
      </c>
      <c r="N137" s="3"/>
    </row>
    <row r="138" spans="1:14" s="2" customFormat="1" ht="39.75" customHeight="1">
      <c r="A138" s="1"/>
      <c r="B138" s="13">
        <v>112</v>
      </c>
      <c r="C138" s="159"/>
      <c r="D138" s="241"/>
      <c r="E138" s="241"/>
      <c r="F138" s="241"/>
      <c r="G138" s="241"/>
      <c r="H138" s="24" t="s">
        <v>158</v>
      </c>
      <c r="I138" s="23" t="s">
        <v>104</v>
      </c>
      <c r="J138" s="23">
        <v>100</v>
      </c>
      <c r="K138" s="23">
        <v>100</v>
      </c>
      <c r="L138" s="23">
        <v>100</v>
      </c>
      <c r="M138" s="103">
        <f t="shared" si="4"/>
        <v>1</v>
      </c>
      <c r="N138" s="3"/>
    </row>
    <row r="139" spans="1:14" s="2" customFormat="1" ht="39.75" customHeight="1">
      <c r="A139" s="1"/>
      <c r="B139" s="13">
        <v>113</v>
      </c>
      <c r="C139" s="159"/>
      <c r="D139" s="241"/>
      <c r="E139" s="241"/>
      <c r="F139" s="241"/>
      <c r="G139" s="241"/>
      <c r="H139" s="24" t="s">
        <v>159</v>
      </c>
      <c r="I139" s="23" t="s">
        <v>44</v>
      </c>
      <c r="J139" s="23">
        <v>0</v>
      </c>
      <c r="K139" s="23">
        <v>5</v>
      </c>
      <c r="L139" s="23">
        <v>0</v>
      </c>
      <c r="M139" s="103">
        <f t="shared" si="4"/>
        <v>0</v>
      </c>
      <c r="N139" s="3"/>
    </row>
    <row r="140" spans="1:14" s="2" customFormat="1" ht="31.5">
      <c r="A140" s="1"/>
      <c r="B140" s="13">
        <v>114</v>
      </c>
      <c r="C140" s="159"/>
      <c r="D140" s="241"/>
      <c r="E140" s="241"/>
      <c r="F140" s="241"/>
      <c r="G140" s="241"/>
      <c r="H140" s="24" t="s">
        <v>160</v>
      </c>
      <c r="I140" s="23" t="s">
        <v>104</v>
      </c>
      <c r="J140" s="23">
        <v>100</v>
      </c>
      <c r="K140" s="23">
        <v>100</v>
      </c>
      <c r="L140" s="23">
        <v>100</v>
      </c>
      <c r="M140" s="103">
        <f t="shared" si="4"/>
        <v>1</v>
      </c>
      <c r="N140" s="3"/>
    </row>
    <row r="141" spans="1:14" s="2" customFormat="1" ht="63">
      <c r="A141" s="1"/>
      <c r="B141" s="13">
        <v>115</v>
      </c>
      <c r="C141" s="159"/>
      <c r="D141" s="241"/>
      <c r="E141" s="241"/>
      <c r="F141" s="241"/>
      <c r="G141" s="241"/>
      <c r="H141" s="24" t="s">
        <v>161</v>
      </c>
      <c r="I141" s="23" t="s">
        <v>104</v>
      </c>
      <c r="J141" s="23">
        <v>100</v>
      </c>
      <c r="K141" s="23">
        <v>100</v>
      </c>
      <c r="L141" s="23">
        <v>0</v>
      </c>
      <c r="M141" s="103">
        <f t="shared" si="4"/>
        <v>0</v>
      </c>
      <c r="N141" s="3"/>
    </row>
    <row r="142" spans="1:14" s="2" customFormat="1" ht="31.5">
      <c r="A142" s="1"/>
      <c r="B142" s="13">
        <v>116</v>
      </c>
      <c r="C142" s="160"/>
      <c r="D142" s="242"/>
      <c r="E142" s="242"/>
      <c r="F142" s="242"/>
      <c r="G142" s="242"/>
      <c r="H142" s="24" t="s">
        <v>162</v>
      </c>
      <c r="I142" s="23" t="s">
        <v>104</v>
      </c>
      <c r="J142" s="23">
        <v>100</v>
      </c>
      <c r="K142" s="23">
        <v>100</v>
      </c>
      <c r="L142" s="23">
        <v>100</v>
      </c>
      <c r="M142" s="103">
        <f t="shared" si="4"/>
        <v>1</v>
      </c>
      <c r="N142" s="3"/>
    </row>
    <row r="143" spans="1:14" s="2" customFormat="1" ht="39.75" customHeight="1">
      <c r="A143" s="1"/>
      <c r="B143" s="137" t="s">
        <v>140</v>
      </c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9"/>
      <c r="N143" s="3"/>
    </row>
    <row r="144" spans="1:14" s="2" customFormat="1" ht="77.25" customHeight="1">
      <c r="A144" s="1"/>
      <c r="B144" s="13">
        <v>117</v>
      </c>
      <c r="C144" s="182" t="s">
        <v>163</v>
      </c>
      <c r="D144" s="158"/>
      <c r="E144" s="158"/>
      <c r="F144" s="158"/>
      <c r="G144" s="158"/>
      <c r="H144" s="158" t="s">
        <v>164</v>
      </c>
      <c r="I144" s="23" t="s">
        <v>65</v>
      </c>
      <c r="J144" s="23">
        <v>32</v>
      </c>
      <c r="K144" s="23">
        <v>57</v>
      </c>
      <c r="L144" s="23">
        <v>58</v>
      </c>
      <c r="M144" s="103">
        <f>L144/K144</f>
        <v>1.0175438596491229</v>
      </c>
      <c r="N144" s="3"/>
    </row>
    <row r="145" spans="1:14" s="2" customFormat="1" ht="39.75" customHeight="1">
      <c r="A145" s="1"/>
      <c r="B145" s="132">
        <v>118</v>
      </c>
      <c r="C145" s="183"/>
      <c r="D145" s="159"/>
      <c r="E145" s="159"/>
      <c r="F145" s="159"/>
      <c r="G145" s="159"/>
      <c r="H145" s="160"/>
      <c r="I145" s="23" t="s">
        <v>104</v>
      </c>
      <c r="J145" s="23">
        <v>20</v>
      </c>
      <c r="K145" s="23">
        <v>30</v>
      </c>
      <c r="L145" s="23">
        <v>36</v>
      </c>
      <c r="M145" s="103">
        <f aca="true" t="shared" si="5" ref="M145:M161">L145/K145</f>
        <v>1.2</v>
      </c>
      <c r="N145" s="3"/>
    </row>
    <row r="146" spans="1:14" s="2" customFormat="1" ht="47.25">
      <c r="A146" s="1"/>
      <c r="B146" s="13">
        <v>119</v>
      </c>
      <c r="C146" s="183"/>
      <c r="D146" s="159"/>
      <c r="E146" s="159"/>
      <c r="F146" s="159"/>
      <c r="G146" s="159"/>
      <c r="H146" s="79" t="s">
        <v>165</v>
      </c>
      <c r="I146" s="23" t="s">
        <v>104</v>
      </c>
      <c r="J146" s="23">
        <v>100</v>
      </c>
      <c r="K146" s="23">
        <v>100</v>
      </c>
      <c r="L146" s="23">
        <v>100</v>
      </c>
      <c r="M146" s="103">
        <f t="shared" si="5"/>
        <v>1</v>
      </c>
      <c r="N146" s="3"/>
    </row>
    <row r="147" spans="1:14" s="2" customFormat="1" ht="45.75" customHeight="1">
      <c r="A147" s="1"/>
      <c r="B147" s="132">
        <v>120</v>
      </c>
      <c r="C147" s="183"/>
      <c r="D147" s="159"/>
      <c r="E147" s="159"/>
      <c r="F147" s="159"/>
      <c r="G147" s="159"/>
      <c r="H147" s="79" t="s">
        <v>166</v>
      </c>
      <c r="I147" s="23" t="s">
        <v>65</v>
      </c>
      <c r="J147" s="23">
        <v>192</v>
      </c>
      <c r="K147" s="23">
        <v>50</v>
      </c>
      <c r="L147" s="23">
        <v>44</v>
      </c>
      <c r="M147" s="103">
        <f t="shared" si="5"/>
        <v>0.88</v>
      </c>
      <c r="N147" s="3"/>
    </row>
    <row r="148" spans="1:14" s="2" customFormat="1" ht="97.5" customHeight="1">
      <c r="A148" s="1"/>
      <c r="B148" s="13">
        <v>121</v>
      </c>
      <c r="C148" s="183"/>
      <c r="D148" s="159"/>
      <c r="E148" s="159"/>
      <c r="F148" s="159"/>
      <c r="G148" s="159"/>
      <c r="H148" s="79" t="s">
        <v>167</v>
      </c>
      <c r="I148" s="23" t="s">
        <v>65</v>
      </c>
      <c r="J148" s="23">
        <v>1</v>
      </c>
      <c r="K148" s="23">
        <v>1</v>
      </c>
      <c r="L148" s="23">
        <v>1</v>
      </c>
      <c r="M148" s="103">
        <f t="shared" si="5"/>
        <v>1</v>
      </c>
      <c r="N148" s="3"/>
    </row>
    <row r="149" spans="1:14" s="2" customFormat="1" ht="92.25" customHeight="1">
      <c r="A149" s="1"/>
      <c r="B149" s="132">
        <v>122</v>
      </c>
      <c r="C149" s="183"/>
      <c r="D149" s="159"/>
      <c r="E149" s="159"/>
      <c r="F149" s="159"/>
      <c r="G149" s="159"/>
      <c r="H149" s="79" t="s">
        <v>168</v>
      </c>
      <c r="I149" s="23" t="s">
        <v>65</v>
      </c>
      <c r="J149" s="23" t="s">
        <v>150</v>
      </c>
      <c r="K149" s="23">
        <v>2</v>
      </c>
      <c r="L149" s="23">
        <v>2</v>
      </c>
      <c r="M149" s="103">
        <f t="shared" si="5"/>
        <v>1</v>
      </c>
      <c r="N149" s="3"/>
    </row>
    <row r="150" spans="1:14" s="2" customFormat="1" ht="81" customHeight="1">
      <c r="A150" s="1"/>
      <c r="B150" s="13">
        <v>123</v>
      </c>
      <c r="C150" s="183"/>
      <c r="D150" s="159"/>
      <c r="E150" s="159"/>
      <c r="F150" s="159"/>
      <c r="G150" s="159"/>
      <c r="H150" s="79" t="s">
        <v>169</v>
      </c>
      <c r="I150" s="23" t="s">
        <v>104</v>
      </c>
      <c r="J150" s="23" t="s">
        <v>150</v>
      </c>
      <c r="K150" s="23">
        <v>100</v>
      </c>
      <c r="L150" s="23">
        <v>100</v>
      </c>
      <c r="M150" s="103">
        <f t="shared" si="5"/>
        <v>1</v>
      </c>
      <c r="N150" s="3"/>
    </row>
    <row r="151" spans="1:14" s="2" customFormat="1" ht="81" customHeight="1">
      <c r="A151" s="1"/>
      <c r="B151" s="132">
        <v>124</v>
      </c>
      <c r="C151" s="183"/>
      <c r="D151" s="159"/>
      <c r="E151" s="159"/>
      <c r="F151" s="159"/>
      <c r="G151" s="159"/>
      <c r="H151" s="79" t="s">
        <v>170</v>
      </c>
      <c r="I151" s="23" t="s">
        <v>65</v>
      </c>
      <c r="J151" s="23" t="s">
        <v>150</v>
      </c>
      <c r="K151" s="23">
        <v>34</v>
      </c>
      <c r="L151" s="23">
        <v>34</v>
      </c>
      <c r="M151" s="103">
        <f t="shared" si="5"/>
        <v>1</v>
      </c>
      <c r="N151" s="3"/>
    </row>
    <row r="152" spans="1:14" s="2" customFormat="1" ht="48" customHeight="1">
      <c r="A152" s="1"/>
      <c r="B152" s="13">
        <v>125</v>
      </c>
      <c r="C152" s="183"/>
      <c r="D152" s="159"/>
      <c r="E152" s="159"/>
      <c r="F152" s="159"/>
      <c r="G152" s="159"/>
      <c r="H152" s="79" t="s">
        <v>171</v>
      </c>
      <c r="I152" s="23" t="s">
        <v>65</v>
      </c>
      <c r="J152" s="23" t="s">
        <v>150</v>
      </c>
      <c r="K152" s="23">
        <v>1</v>
      </c>
      <c r="L152" s="23">
        <v>0</v>
      </c>
      <c r="M152" s="103">
        <f t="shared" si="5"/>
        <v>0</v>
      </c>
      <c r="N152" s="3"/>
    </row>
    <row r="153" spans="1:14" s="2" customFormat="1" ht="47.25">
      <c r="A153" s="1"/>
      <c r="B153" s="132">
        <v>126</v>
      </c>
      <c r="C153" s="184"/>
      <c r="D153" s="160"/>
      <c r="E153" s="160"/>
      <c r="F153" s="160"/>
      <c r="G153" s="160"/>
      <c r="H153" s="79" t="s">
        <v>172</v>
      </c>
      <c r="I153" s="23" t="s">
        <v>65</v>
      </c>
      <c r="J153" s="23" t="s">
        <v>150</v>
      </c>
      <c r="K153" s="23">
        <v>1</v>
      </c>
      <c r="L153" s="23">
        <v>1</v>
      </c>
      <c r="M153" s="103">
        <f t="shared" si="5"/>
        <v>1</v>
      </c>
      <c r="N153" s="3"/>
    </row>
    <row r="154" spans="1:14" s="2" customFormat="1" ht="47.25">
      <c r="A154" s="1"/>
      <c r="B154" s="13">
        <v>127</v>
      </c>
      <c r="C154" s="24" t="s">
        <v>173</v>
      </c>
      <c r="D154" s="23"/>
      <c r="E154" s="23"/>
      <c r="F154" s="23"/>
      <c r="G154" s="23"/>
      <c r="H154" s="79" t="s">
        <v>174</v>
      </c>
      <c r="I154" s="23" t="s">
        <v>104</v>
      </c>
      <c r="J154" s="23" t="s">
        <v>150</v>
      </c>
      <c r="K154" s="23">
        <v>100</v>
      </c>
      <c r="L154" s="23">
        <v>100</v>
      </c>
      <c r="M154" s="103">
        <f t="shared" si="5"/>
        <v>1</v>
      </c>
      <c r="N154" s="3"/>
    </row>
    <row r="155" spans="1:14" s="2" customFormat="1" ht="78.75" customHeight="1">
      <c r="A155" s="1"/>
      <c r="B155" s="132">
        <v>128</v>
      </c>
      <c r="C155" s="158" t="s">
        <v>175</v>
      </c>
      <c r="D155" s="158"/>
      <c r="E155" s="158"/>
      <c r="F155" s="158"/>
      <c r="G155" s="158"/>
      <c r="H155" s="79" t="s">
        <v>176</v>
      </c>
      <c r="I155" s="23" t="s">
        <v>65</v>
      </c>
      <c r="J155" s="23" t="s">
        <v>150</v>
      </c>
      <c r="K155" s="23">
        <v>1</v>
      </c>
      <c r="L155" s="23">
        <v>1</v>
      </c>
      <c r="M155" s="103">
        <f t="shared" si="5"/>
        <v>1</v>
      </c>
      <c r="N155" s="3"/>
    </row>
    <row r="156" spans="1:14" s="2" customFormat="1" ht="73.5" customHeight="1">
      <c r="A156" s="1"/>
      <c r="B156" s="13">
        <v>129</v>
      </c>
      <c r="C156" s="159"/>
      <c r="D156" s="159"/>
      <c r="E156" s="159"/>
      <c r="F156" s="159"/>
      <c r="G156" s="159"/>
      <c r="H156" s="79" t="s">
        <v>177</v>
      </c>
      <c r="I156" s="23" t="s">
        <v>104</v>
      </c>
      <c r="J156" s="23" t="s">
        <v>150</v>
      </c>
      <c r="K156" s="23">
        <v>100</v>
      </c>
      <c r="L156" s="23">
        <v>100</v>
      </c>
      <c r="M156" s="103">
        <f t="shared" si="5"/>
        <v>1</v>
      </c>
      <c r="N156" s="3"/>
    </row>
    <row r="157" spans="1:14" s="2" customFormat="1" ht="48.75" customHeight="1">
      <c r="A157" s="1"/>
      <c r="B157" s="132">
        <v>130</v>
      </c>
      <c r="C157" s="159"/>
      <c r="D157" s="159"/>
      <c r="E157" s="159"/>
      <c r="F157" s="159"/>
      <c r="G157" s="159"/>
      <c r="H157" s="79" t="s">
        <v>178</v>
      </c>
      <c r="I157" s="23" t="s">
        <v>65</v>
      </c>
      <c r="J157" s="23" t="s">
        <v>150</v>
      </c>
      <c r="K157" s="23">
        <v>1</v>
      </c>
      <c r="L157" s="23">
        <v>1</v>
      </c>
      <c r="M157" s="103">
        <f t="shared" si="5"/>
        <v>1</v>
      </c>
      <c r="N157" s="3"/>
    </row>
    <row r="158" spans="1:14" s="2" customFormat="1" ht="48.75" customHeight="1">
      <c r="A158" s="1"/>
      <c r="B158" s="13">
        <v>131</v>
      </c>
      <c r="C158" s="159"/>
      <c r="D158" s="159"/>
      <c r="E158" s="159"/>
      <c r="F158" s="159"/>
      <c r="G158" s="159"/>
      <c r="H158" s="79" t="s">
        <v>179</v>
      </c>
      <c r="I158" s="23" t="s">
        <v>65</v>
      </c>
      <c r="J158" s="23" t="s">
        <v>150</v>
      </c>
      <c r="K158" s="23">
        <v>5</v>
      </c>
      <c r="L158" s="23">
        <v>5</v>
      </c>
      <c r="M158" s="103">
        <f t="shared" si="5"/>
        <v>1</v>
      </c>
      <c r="N158" s="3"/>
    </row>
    <row r="159" spans="1:14" s="2" customFormat="1" ht="39.75" customHeight="1">
      <c r="A159" s="1"/>
      <c r="B159" s="132">
        <v>132</v>
      </c>
      <c r="C159" s="159"/>
      <c r="D159" s="159"/>
      <c r="E159" s="159"/>
      <c r="F159" s="159"/>
      <c r="G159" s="159"/>
      <c r="H159" s="79" t="s">
        <v>180</v>
      </c>
      <c r="I159" s="23" t="s">
        <v>65</v>
      </c>
      <c r="J159" s="23" t="s">
        <v>150</v>
      </c>
      <c r="K159" s="23">
        <v>1</v>
      </c>
      <c r="L159" s="23">
        <v>1</v>
      </c>
      <c r="M159" s="103">
        <f t="shared" si="5"/>
        <v>1</v>
      </c>
      <c r="N159" s="3"/>
    </row>
    <row r="160" spans="1:14" s="2" customFormat="1" ht="78" customHeight="1">
      <c r="A160" s="1"/>
      <c r="B160" s="13">
        <v>133</v>
      </c>
      <c r="C160" s="159"/>
      <c r="D160" s="159"/>
      <c r="E160" s="159"/>
      <c r="F160" s="159"/>
      <c r="G160" s="159"/>
      <c r="H160" s="79" t="s">
        <v>181</v>
      </c>
      <c r="I160" s="23" t="s">
        <v>65</v>
      </c>
      <c r="J160" s="23" t="s">
        <v>150</v>
      </c>
      <c r="K160" s="23">
        <v>1</v>
      </c>
      <c r="L160" s="23">
        <v>1</v>
      </c>
      <c r="M160" s="103">
        <f t="shared" si="5"/>
        <v>1</v>
      </c>
      <c r="N160" s="3"/>
    </row>
    <row r="161" spans="1:14" s="2" customFormat="1" ht="39" customHeight="1">
      <c r="A161" s="1"/>
      <c r="B161" s="132">
        <v>134</v>
      </c>
      <c r="C161" s="160"/>
      <c r="D161" s="160"/>
      <c r="E161" s="160"/>
      <c r="F161" s="160"/>
      <c r="G161" s="160"/>
      <c r="H161" s="79" t="s">
        <v>182</v>
      </c>
      <c r="I161" s="23" t="s">
        <v>65</v>
      </c>
      <c r="J161" s="23" t="s">
        <v>150</v>
      </c>
      <c r="K161" s="23">
        <v>1</v>
      </c>
      <c r="L161" s="23">
        <v>1</v>
      </c>
      <c r="M161" s="103">
        <f t="shared" si="5"/>
        <v>1</v>
      </c>
      <c r="N161" s="3"/>
    </row>
    <row r="162" spans="1:14" s="112" customFormat="1" ht="54.75" customHeight="1">
      <c r="A162" s="110"/>
      <c r="B162" s="102">
        <v>6</v>
      </c>
      <c r="C162" s="172" t="s">
        <v>317</v>
      </c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11"/>
    </row>
    <row r="163" spans="1:14" s="2" customFormat="1" ht="39.75" customHeight="1">
      <c r="A163" s="1"/>
      <c r="B163" s="137" t="s">
        <v>109</v>
      </c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9"/>
      <c r="N163" s="3"/>
    </row>
    <row r="164" spans="1:14" s="2" customFormat="1" ht="39.75" customHeight="1">
      <c r="A164" s="1"/>
      <c r="B164" s="13">
        <v>135</v>
      </c>
      <c r="C164" s="182" t="s">
        <v>112</v>
      </c>
      <c r="D164" s="142">
        <v>1200</v>
      </c>
      <c r="E164" s="142">
        <v>0</v>
      </c>
      <c r="F164" s="142">
        <v>1200</v>
      </c>
      <c r="G164" s="142">
        <v>0</v>
      </c>
      <c r="H164" s="24" t="s">
        <v>113</v>
      </c>
      <c r="I164" s="23" t="s">
        <v>63</v>
      </c>
      <c r="J164" s="23">
        <v>27.3</v>
      </c>
      <c r="K164" s="23">
        <v>28</v>
      </c>
      <c r="L164" s="23">
        <v>30.4</v>
      </c>
      <c r="M164" s="103">
        <f>L164/K164</f>
        <v>1.0857142857142856</v>
      </c>
      <c r="N164" s="3"/>
    </row>
    <row r="165" spans="1:14" s="2" customFormat="1" ht="39.75" customHeight="1">
      <c r="A165" s="1"/>
      <c r="B165" s="132">
        <v>136</v>
      </c>
      <c r="C165" s="183"/>
      <c r="D165" s="143"/>
      <c r="E165" s="143"/>
      <c r="F165" s="143"/>
      <c r="G165" s="143"/>
      <c r="H165" s="24" t="s">
        <v>114</v>
      </c>
      <c r="I165" s="23" t="s">
        <v>44</v>
      </c>
      <c r="J165" s="23">
        <v>378</v>
      </c>
      <c r="K165" s="23">
        <v>350</v>
      </c>
      <c r="L165" s="23">
        <v>358</v>
      </c>
      <c r="M165" s="103">
        <f>L165/K165</f>
        <v>1.022857142857143</v>
      </c>
      <c r="N165" s="3"/>
    </row>
    <row r="166" spans="1:14" s="2" customFormat="1" ht="47.25" customHeight="1">
      <c r="A166" s="1"/>
      <c r="B166" s="13">
        <v>137</v>
      </c>
      <c r="C166" s="183"/>
      <c r="D166" s="143"/>
      <c r="E166" s="143"/>
      <c r="F166" s="143"/>
      <c r="G166" s="143"/>
      <c r="H166" s="24" t="s">
        <v>115</v>
      </c>
      <c r="I166" s="23" t="s">
        <v>44</v>
      </c>
      <c r="J166" s="23">
        <v>4</v>
      </c>
      <c r="K166" s="23">
        <v>5</v>
      </c>
      <c r="L166" s="23">
        <v>55</v>
      </c>
      <c r="M166" s="103">
        <f>L166/K166</f>
        <v>11</v>
      </c>
      <c r="N166" s="3"/>
    </row>
    <row r="167" spans="1:14" s="2" customFormat="1" ht="39.75" customHeight="1">
      <c r="A167" s="1"/>
      <c r="B167" s="132">
        <v>138</v>
      </c>
      <c r="C167" s="184"/>
      <c r="D167" s="144"/>
      <c r="E167" s="144"/>
      <c r="F167" s="144"/>
      <c r="G167" s="144"/>
      <c r="H167" s="24" t="s">
        <v>116</v>
      </c>
      <c r="I167" s="23" t="s">
        <v>44</v>
      </c>
      <c r="J167" s="23">
        <v>1</v>
      </c>
      <c r="K167" s="23">
        <v>2</v>
      </c>
      <c r="L167" s="23">
        <v>2</v>
      </c>
      <c r="M167" s="103">
        <f>L167/K167</f>
        <v>1</v>
      </c>
      <c r="N167" s="3"/>
    </row>
    <row r="168" spans="1:14" s="2" customFormat="1" ht="88.5" customHeight="1">
      <c r="A168" s="1"/>
      <c r="B168" s="13">
        <v>139</v>
      </c>
      <c r="C168" s="80" t="s">
        <v>117</v>
      </c>
      <c r="D168" s="98">
        <v>120</v>
      </c>
      <c r="E168" s="98">
        <v>0</v>
      </c>
      <c r="F168" s="98">
        <v>0</v>
      </c>
      <c r="G168" s="98">
        <v>0</v>
      </c>
      <c r="H168" s="24" t="s">
        <v>118</v>
      </c>
      <c r="I168" s="23" t="s">
        <v>44</v>
      </c>
      <c r="J168" s="23">
        <v>4</v>
      </c>
      <c r="K168" s="23">
        <v>4</v>
      </c>
      <c r="L168" s="23">
        <v>5</v>
      </c>
      <c r="M168" s="103">
        <f>L168/K168</f>
        <v>1.25</v>
      </c>
      <c r="N168" s="3"/>
    </row>
    <row r="169" spans="1:14" s="2" customFormat="1" ht="39.75" customHeight="1">
      <c r="A169" s="1"/>
      <c r="B169" s="137" t="s">
        <v>110</v>
      </c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9"/>
      <c r="N169" s="3"/>
    </row>
    <row r="170" spans="1:14" s="2" customFormat="1" ht="73.5" customHeight="1">
      <c r="A170" s="1"/>
      <c r="B170" s="132">
        <v>140</v>
      </c>
      <c r="C170" s="158" t="s">
        <v>119</v>
      </c>
      <c r="D170" s="142">
        <v>463</v>
      </c>
      <c r="E170" s="142">
        <v>0</v>
      </c>
      <c r="F170" s="142">
        <v>299.6</v>
      </c>
      <c r="G170" s="142">
        <v>0</v>
      </c>
      <c r="H170" s="24" t="s">
        <v>120</v>
      </c>
      <c r="I170" s="23" t="s">
        <v>65</v>
      </c>
      <c r="J170" s="23">
        <v>0</v>
      </c>
      <c r="K170" s="23">
        <v>50</v>
      </c>
      <c r="L170" s="23">
        <v>40</v>
      </c>
      <c r="M170" s="103">
        <f aca="true" t="shared" si="6" ref="M170:M175">L170/K170</f>
        <v>0.8</v>
      </c>
      <c r="N170" s="3"/>
    </row>
    <row r="171" spans="1:14" s="2" customFormat="1" ht="74.25" customHeight="1">
      <c r="A171" s="1"/>
      <c r="B171" s="13">
        <v>141</v>
      </c>
      <c r="C171" s="159"/>
      <c r="D171" s="143"/>
      <c r="E171" s="143"/>
      <c r="F171" s="143"/>
      <c r="G171" s="143"/>
      <c r="H171" s="24" t="s">
        <v>121</v>
      </c>
      <c r="I171" s="23" t="s">
        <v>104</v>
      </c>
      <c r="J171" s="23">
        <v>100</v>
      </c>
      <c r="K171" s="23">
        <v>100</v>
      </c>
      <c r="L171" s="23">
        <v>100</v>
      </c>
      <c r="M171" s="103">
        <f t="shared" si="6"/>
        <v>1</v>
      </c>
      <c r="N171" s="3"/>
    </row>
    <row r="172" spans="1:14" s="2" customFormat="1" ht="78.75">
      <c r="A172" s="1"/>
      <c r="B172" s="132">
        <v>142</v>
      </c>
      <c r="C172" s="159"/>
      <c r="D172" s="143"/>
      <c r="E172" s="143"/>
      <c r="F172" s="143"/>
      <c r="G172" s="143"/>
      <c r="H172" s="24" t="s">
        <v>122</v>
      </c>
      <c r="I172" s="23" t="s">
        <v>104</v>
      </c>
      <c r="J172" s="23">
        <v>100</v>
      </c>
      <c r="K172" s="23">
        <v>100</v>
      </c>
      <c r="L172" s="23">
        <v>100</v>
      </c>
      <c r="M172" s="103">
        <f t="shared" si="6"/>
        <v>1</v>
      </c>
      <c r="N172" s="3"/>
    </row>
    <row r="173" spans="1:14" s="2" customFormat="1" ht="72" customHeight="1">
      <c r="A173" s="1"/>
      <c r="B173" s="13">
        <v>143</v>
      </c>
      <c r="C173" s="160"/>
      <c r="D173" s="144"/>
      <c r="E173" s="144"/>
      <c r="F173" s="144"/>
      <c r="G173" s="144"/>
      <c r="H173" s="24" t="s">
        <v>123</v>
      </c>
      <c r="I173" s="23" t="s">
        <v>44</v>
      </c>
      <c r="J173" s="23">
        <v>0</v>
      </c>
      <c r="K173" s="23">
        <v>6</v>
      </c>
      <c r="L173" s="23">
        <v>6</v>
      </c>
      <c r="M173" s="103">
        <f t="shared" si="6"/>
        <v>1</v>
      </c>
      <c r="N173" s="3"/>
    </row>
    <row r="174" spans="1:14" s="2" customFormat="1" ht="55.5" customHeight="1">
      <c r="A174" s="1"/>
      <c r="B174" s="132">
        <v>144</v>
      </c>
      <c r="C174" s="79" t="s">
        <v>124</v>
      </c>
      <c r="D174" s="98">
        <v>0</v>
      </c>
      <c r="E174" s="98">
        <v>0</v>
      </c>
      <c r="F174" s="98">
        <v>0</v>
      </c>
      <c r="G174" s="98">
        <v>0</v>
      </c>
      <c r="H174" s="24" t="s">
        <v>125</v>
      </c>
      <c r="I174" s="23" t="s">
        <v>44</v>
      </c>
      <c r="J174" s="23">
        <v>1</v>
      </c>
      <c r="K174" s="23">
        <v>1</v>
      </c>
      <c r="L174" s="23">
        <v>1</v>
      </c>
      <c r="M174" s="103">
        <f t="shared" si="6"/>
        <v>1</v>
      </c>
      <c r="N174" s="3"/>
    </row>
    <row r="175" spans="1:14" s="2" customFormat="1" ht="67.5" customHeight="1">
      <c r="A175" s="1"/>
      <c r="B175" s="13">
        <v>145</v>
      </c>
      <c r="C175" s="158" t="s">
        <v>126</v>
      </c>
      <c r="D175" s="142">
        <v>9874</v>
      </c>
      <c r="E175" s="142">
        <v>0</v>
      </c>
      <c r="F175" s="142">
        <v>8714</v>
      </c>
      <c r="G175" s="142">
        <v>0</v>
      </c>
      <c r="H175" s="24" t="s">
        <v>127</v>
      </c>
      <c r="I175" s="23" t="s">
        <v>104</v>
      </c>
      <c r="J175" s="23">
        <v>100</v>
      </c>
      <c r="K175" s="23">
        <v>100</v>
      </c>
      <c r="L175" s="23">
        <v>100</v>
      </c>
      <c r="M175" s="103">
        <f t="shared" si="6"/>
        <v>1</v>
      </c>
      <c r="N175" s="3"/>
    </row>
    <row r="176" spans="1:14" s="2" customFormat="1" ht="56.25" customHeight="1">
      <c r="A176" s="1"/>
      <c r="B176" s="132">
        <v>146</v>
      </c>
      <c r="C176" s="159"/>
      <c r="D176" s="143"/>
      <c r="E176" s="143"/>
      <c r="F176" s="143"/>
      <c r="G176" s="143"/>
      <c r="H176" s="24" t="s">
        <v>128</v>
      </c>
      <c r="I176" s="23" t="s">
        <v>104</v>
      </c>
      <c r="J176" s="23">
        <v>0</v>
      </c>
      <c r="K176" s="23">
        <v>0</v>
      </c>
      <c r="L176" s="23">
        <v>0</v>
      </c>
      <c r="M176" s="103">
        <v>1</v>
      </c>
      <c r="N176" s="3"/>
    </row>
    <row r="177" spans="1:14" s="2" customFormat="1" ht="45" customHeight="1">
      <c r="A177" s="1"/>
      <c r="B177" s="13">
        <v>147</v>
      </c>
      <c r="C177" s="160"/>
      <c r="D177" s="144"/>
      <c r="E177" s="144"/>
      <c r="F177" s="144"/>
      <c r="G177" s="144"/>
      <c r="H177" s="24" t="s">
        <v>129</v>
      </c>
      <c r="I177" s="23" t="s">
        <v>104</v>
      </c>
      <c r="J177" s="23">
        <v>0</v>
      </c>
      <c r="K177" s="23">
        <v>0</v>
      </c>
      <c r="L177" s="23">
        <v>0</v>
      </c>
      <c r="M177" s="103">
        <v>1</v>
      </c>
      <c r="N177" s="3"/>
    </row>
    <row r="178" spans="1:14" s="2" customFormat="1" ht="39.75" customHeight="1">
      <c r="A178" s="1"/>
      <c r="B178" s="137" t="s">
        <v>111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9"/>
      <c r="N178" s="3"/>
    </row>
    <row r="179" spans="1:14" s="2" customFormat="1" ht="83.25" customHeight="1">
      <c r="A179" s="1"/>
      <c r="B179" s="132">
        <v>148</v>
      </c>
      <c r="C179" s="158" t="s">
        <v>130</v>
      </c>
      <c r="D179" s="149">
        <v>3904</v>
      </c>
      <c r="E179" s="149">
        <v>0</v>
      </c>
      <c r="F179" s="149">
        <v>3904</v>
      </c>
      <c r="G179" s="149">
        <v>0</v>
      </c>
      <c r="H179" s="24" t="s">
        <v>131</v>
      </c>
      <c r="I179" s="23" t="s">
        <v>104</v>
      </c>
      <c r="J179" s="23">
        <v>1.2</v>
      </c>
      <c r="K179" s="23">
        <v>1.2</v>
      </c>
      <c r="L179" s="23">
        <v>1.1</v>
      </c>
      <c r="M179" s="103">
        <f aca="true" t="shared" si="7" ref="M179:M184">L179/K179</f>
        <v>0.9166666666666667</v>
      </c>
      <c r="N179" s="3"/>
    </row>
    <row r="180" spans="1:14" s="2" customFormat="1" ht="54" customHeight="1">
      <c r="A180" s="1"/>
      <c r="B180" s="13">
        <v>149</v>
      </c>
      <c r="C180" s="159"/>
      <c r="D180" s="150"/>
      <c r="E180" s="150"/>
      <c r="F180" s="150"/>
      <c r="G180" s="150"/>
      <c r="H180" s="24" t="s">
        <v>132</v>
      </c>
      <c r="I180" s="23" t="s">
        <v>104</v>
      </c>
      <c r="J180" s="23">
        <v>10</v>
      </c>
      <c r="K180" s="23">
        <v>10</v>
      </c>
      <c r="L180" s="23">
        <v>20.99</v>
      </c>
      <c r="M180" s="103">
        <f t="shared" si="7"/>
        <v>2.0989999999999998</v>
      </c>
      <c r="N180" s="3"/>
    </row>
    <row r="181" spans="1:14" s="2" customFormat="1" ht="50.25" customHeight="1">
      <c r="A181" s="1"/>
      <c r="B181" s="132">
        <v>150</v>
      </c>
      <c r="C181" s="159"/>
      <c r="D181" s="150"/>
      <c r="E181" s="150"/>
      <c r="F181" s="150"/>
      <c r="G181" s="150"/>
      <c r="H181" s="24" t="s">
        <v>133</v>
      </c>
      <c r="I181" s="23" t="s">
        <v>104</v>
      </c>
      <c r="J181" s="23">
        <v>18</v>
      </c>
      <c r="K181" s="23">
        <v>18</v>
      </c>
      <c r="L181" s="23">
        <v>16.28</v>
      </c>
      <c r="M181" s="103">
        <f t="shared" si="7"/>
        <v>0.9044444444444445</v>
      </c>
      <c r="N181" s="3"/>
    </row>
    <row r="182" spans="1:14" s="2" customFormat="1" ht="78.75">
      <c r="A182" s="1"/>
      <c r="B182" s="13">
        <v>151</v>
      </c>
      <c r="C182" s="159"/>
      <c r="D182" s="150"/>
      <c r="E182" s="150"/>
      <c r="F182" s="150"/>
      <c r="G182" s="150"/>
      <c r="H182" s="24" t="s">
        <v>134</v>
      </c>
      <c r="I182" s="23" t="s">
        <v>137</v>
      </c>
      <c r="J182" s="23">
        <v>4.3</v>
      </c>
      <c r="K182" s="23">
        <v>4.3</v>
      </c>
      <c r="L182" s="23">
        <v>4.7</v>
      </c>
      <c r="M182" s="103">
        <f t="shared" si="7"/>
        <v>1.0930232558139537</v>
      </c>
      <c r="N182" s="3"/>
    </row>
    <row r="183" spans="1:14" s="2" customFormat="1" ht="70.5" customHeight="1">
      <c r="A183" s="1"/>
      <c r="B183" s="132">
        <v>152</v>
      </c>
      <c r="C183" s="159"/>
      <c r="D183" s="150"/>
      <c r="E183" s="150"/>
      <c r="F183" s="150"/>
      <c r="G183" s="150"/>
      <c r="H183" s="24" t="s">
        <v>135</v>
      </c>
      <c r="I183" s="23" t="s">
        <v>104</v>
      </c>
      <c r="J183" s="23">
        <v>25</v>
      </c>
      <c r="K183" s="23">
        <v>25</v>
      </c>
      <c r="L183" s="23">
        <v>54.17</v>
      </c>
      <c r="M183" s="103">
        <f t="shared" si="7"/>
        <v>2.1668000000000003</v>
      </c>
      <c r="N183" s="3"/>
    </row>
    <row r="184" spans="1:14" s="2" customFormat="1" ht="91.5" customHeight="1">
      <c r="A184" s="1"/>
      <c r="B184" s="13">
        <v>153</v>
      </c>
      <c r="C184" s="160"/>
      <c r="D184" s="151"/>
      <c r="E184" s="151"/>
      <c r="F184" s="151"/>
      <c r="G184" s="151"/>
      <c r="H184" s="24" t="s">
        <v>136</v>
      </c>
      <c r="I184" s="23" t="s">
        <v>44</v>
      </c>
      <c r="J184" s="23">
        <v>1</v>
      </c>
      <c r="K184" s="23">
        <v>1</v>
      </c>
      <c r="L184" s="23">
        <v>1</v>
      </c>
      <c r="M184" s="103">
        <f t="shared" si="7"/>
        <v>1</v>
      </c>
      <c r="N184" s="3"/>
    </row>
    <row r="185" spans="1:14" s="112" customFormat="1" ht="48.75" customHeight="1">
      <c r="A185" s="110"/>
      <c r="B185" s="102">
        <v>7</v>
      </c>
      <c r="C185" s="172" t="s">
        <v>97</v>
      </c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11"/>
    </row>
    <row r="186" spans="1:14" s="2" customFormat="1" ht="39.75" customHeight="1">
      <c r="A186" s="1"/>
      <c r="B186" s="218" t="s">
        <v>219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20"/>
      <c r="N186" s="3"/>
    </row>
    <row r="187" spans="1:14" s="2" customFormat="1" ht="140.25" customHeight="1">
      <c r="A187" s="1"/>
      <c r="B187" s="132">
        <v>153</v>
      </c>
      <c r="C187" s="217" t="s">
        <v>220</v>
      </c>
      <c r="D187" s="147">
        <v>2719</v>
      </c>
      <c r="E187" s="147">
        <v>0</v>
      </c>
      <c r="F187" s="147">
        <v>1152.9</v>
      </c>
      <c r="G187" s="147">
        <v>0</v>
      </c>
      <c r="H187" s="58" t="s">
        <v>375</v>
      </c>
      <c r="I187" s="59" t="s">
        <v>221</v>
      </c>
      <c r="J187" s="59">
        <v>85</v>
      </c>
      <c r="K187" s="62">
        <v>95</v>
      </c>
      <c r="L187" s="62">
        <v>90</v>
      </c>
      <c r="M187" s="103">
        <f>L187/K187</f>
        <v>0.9473684210526315</v>
      </c>
      <c r="N187" s="33"/>
    </row>
    <row r="188" spans="1:14" s="2" customFormat="1" ht="174" customHeight="1">
      <c r="A188" s="1"/>
      <c r="B188" s="13">
        <v>154</v>
      </c>
      <c r="C188" s="217" t="s">
        <v>222</v>
      </c>
      <c r="D188" s="147"/>
      <c r="E188" s="147"/>
      <c r="F188" s="147"/>
      <c r="G188" s="147"/>
      <c r="H188" s="58" t="s">
        <v>376</v>
      </c>
      <c r="I188" s="59" t="s">
        <v>221</v>
      </c>
      <c r="J188" s="59">
        <v>95</v>
      </c>
      <c r="K188" s="62">
        <v>90</v>
      </c>
      <c r="L188" s="62">
        <v>90</v>
      </c>
      <c r="M188" s="103">
        <f>L188/K188</f>
        <v>1</v>
      </c>
      <c r="N188" s="33"/>
    </row>
    <row r="189" spans="1:14" s="2" customFormat="1" ht="121.5" customHeight="1">
      <c r="A189" s="1"/>
      <c r="B189" s="132">
        <v>155</v>
      </c>
      <c r="C189" s="217" t="s">
        <v>222</v>
      </c>
      <c r="D189" s="147"/>
      <c r="E189" s="147"/>
      <c r="F189" s="147"/>
      <c r="G189" s="147"/>
      <c r="H189" s="58" t="s">
        <v>377</v>
      </c>
      <c r="I189" s="59" t="s">
        <v>221</v>
      </c>
      <c r="J189" s="59">
        <v>100</v>
      </c>
      <c r="K189" s="59">
        <v>100</v>
      </c>
      <c r="L189" s="59">
        <v>95</v>
      </c>
      <c r="M189" s="103">
        <f>L189/K189</f>
        <v>0.95</v>
      </c>
      <c r="N189" s="32"/>
    </row>
    <row r="190" spans="1:14" s="2" customFormat="1" ht="165">
      <c r="A190" s="1"/>
      <c r="B190" s="13">
        <v>156</v>
      </c>
      <c r="C190" s="40" t="s">
        <v>223</v>
      </c>
      <c r="D190" s="114">
        <v>277</v>
      </c>
      <c r="E190" s="114"/>
      <c r="F190" s="114">
        <v>173.2</v>
      </c>
      <c r="G190" s="114"/>
      <c r="H190" s="101" t="s">
        <v>378</v>
      </c>
      <c r="I190" s="61" t="s">
        <v>221</v>
      </c>
      <c r="J190" s="99">
        <v>100</v>
      </c>
      <c r="K190" s="99">
        <v>100</v>
      </c>
      <c r="L190" s="99">
        <v>100</v>
      </c>
      <c r="M190" s="103">
        <f aca="true" t="shared" si="8" ref="M190:M201">L190/K190</f>
        <v>1</v>
      </c>
      <c r="N190" s="100"/>
    </row>
    <row r="191" spans="1:14" s="2" customFormat="1" ht="150">
      <c r="A191" s="1"/>
      <c r="B191" s="132">
        <v>157</v>
      </c>
      <c r="C191" s="40" t="s">
        <v>224</v>
      </c>
      <c r="D191" s="115">
        <v>15</v>
      </c>
      <c r="E191" s="114"/>
      <c r="F191" s="115">
        <v>0</v>
      </c>
      <c r="G191" s="114"/>
      <c r="H191" s="58" t="s">
        <v>379</v>
      </c>
      <c r="I191" s="59" t="s">
        <v>221</v>
      </c>
      <c r="J191" s="62">
        <v>75</v>
      </c>
      <c r="K191" s="62">
        <v>90</v>
      </c>
      <c r="L191" s="62">
        <v>90</v>
      </c>
      <c r="M191" s="103">
        <f t="shared" si="8"/>
        <v>1</v>
      </c>
      <c r="N191" s="33"/>
    </row>
    <row r="192" spans="1:14" s="2" customFormat="1" ht="219.75" customHeight="1">
      <c r="A192" s="1"/>
      <c r="B192" s="13">
        <v>158</v>
      </c>
      <c r="C192" s="164" t="s">
        <v>225</v>
      </c>
      <c r="D192" s="168">
        <v>66</v>
      </c>
      <c r="E192" s="168"/>
      <c r="F192" s="168">
        <v>0</v>
      </c>
      <c r="G192" s="168"/>
      <c r="H192" s="58" t="s">
        <v>380</v>
      </c>
      <c r="I192" s="59" t="s">
        <v>221</v>
      </c>
      <c r="J192" s="62">
        <v>90</v>
      </c>
      <c r="K192" s="62">
        <v>95</v>
      </c>
      <c r="L192" s="62">
        <v>90</v>
      </c>
      <c r="M192" s="103">
        <f t="shared" si="8"/>
        <v>0.9473684210526315</v>
      </c>
      <c r="N192" s="33"/>
    </row>
    <row r="193" spans="1:14" s="2" customFormat="1" ht="207.75" customHeight="1">
      <c r="A193" s="1"/>
      <c r="B193" s="132">
        <v>159</v>
      </c>
      <c r="C193" s="165" t="s">
        <v>226</v>
      </c>
      <c r="D193" s="169"/>
      <c r="E193" s="169"/>
      <c r="F193" s="169"/>
      <c r="G193" s="169"/>
      <c r="H193" s="58" t="s">
        <v>381</v>
      </c>
      <c r="I193" s="59" t="s">
        <v>221</v>
      </c>
      <c r="J193" s="59">
        <v>50</v>
      </c>
      <c r="K193" s="59">
        <v>80</v>
      </c>
      <c r="L193" s="59">
        <v>80</v>
      </c>
      <c r="M193" s="103">
        <f t="shared" si="8"/>
        <v>1</v>
      </c>
      <c r="N193" s="32"/>
    </row>
    <row r="194" spans="1:14" s="2" customFormat="1" ht="183" customHeight="1">
      <c r="A194" s="1"/>
      <c r="B194" s="13">
        <v>160</v>
      </c>
      <c r="C194" s="165" t="s">
        <v>226</v>
      </c>
      <c r="D194" s="169"/>
      <c r="E194" s="169"/>
      <c r="F194" s="169"/>
      <c r="G194" s="169"/>
      <c r="H194" s="101" t="s">
        <v>382</v>
      </c>
      <c r="I194" s="61" t="s">
        <v>221</v>
      </c>
      <c r="J194" s="61">
        <v>100</v>
      </c>
      <c r="K194" s="61">
        <v>100</v>
      </c>
      <c r="L194" s="61">
        <v>100</v>
      </c>
      <c r="M194" s="103">
        <f t="shared" si="8"/>
        <v>1</v>
      </c>
      <c r="N194" s="34"/>
    </row>
    <row r="195" spans="1:14" s="2" customFormat="1" ht="98.25" customHeight="1">
      <c r="A195" s="1"/>
      <c r="B195" s="132">
        <v>161</v>
      </c>
      <c r="C195" s="165" t="s">
        <v>226</v>
      </c>
      <c r="D195" s="169"/>
      <c r="E195" s="169"/>
      <c r="F195" s="169"/>
      <c r="G195" s="169"/>
      <c r="H195" s="58" t="s">
        <v>383</v>
      </c>
      <c r="I195" s="59" t="s">
        <v>221</v>
      </c>
      <c r="J195" s="59">
        <v>100</v>
      </c>
      <c r="K195" s="59">
        <v>100</v>
      </c>
      <c r="L195" s="61">
        <v>100</v>
      </c>
      <c r="M195" s="103">
        <f t="shared" si="8"/>
        <v>1</v>
      </c>
      <c r="N195" s="32"/>
    </row>
    <row r="196" spans="1:14" s="2" customFormat="1" ht="111.75" customHeight="1">
      <c r="A196" s="1"/>
      <c r="B196" s="13">
        <v>162</v>
      </c>
      <c r="C196" s="165" t="s">
        <v>226</v>
      </c>
      <c r="D196" s="169"/>
      <c r="E196" s="169"/>
      <c r="F196" s="169"/>
      <c r="G196" s="169"/>
      <c r="H196" s="58" t="s">
        <v>384</v>
      </c>
      <c r="I196" s="59" t="s">
        <v>221</v>
      </c>
      <c r="J196" s="59">
        <v>100</v>
      </c>
      <c r="K196" s="59">
        <v>100</v>
      </c>
      <c r="L196" s="61">
        <v>100</v>
      </c>
      <c r="M196" s="103">
        <f t="shared" si="8"/>
        <v>1</v>
      </c>
      <c r="N196" s="32"/>
    </row>
    <row r="197" spans="1:14" s="2" customFormat="1" ht="127.5" customHeight="1">
      <c r="A197" s="1"/>
      <c r="B197" s="132">
        <v>163</v>
      </c>
      <c r="C197" s="166"/>
      <c r="D197" s="170"/>
      <c r="E197" s="170"/>
      <c r="F197" s="170"/>
      <c r="G197" s="170"/>
      <c r="H197" s="58" t="s">
        <v>385</v>
      </c>
      <c r="I197" s="59" t="s">
        <v>221</v>
      </c>
      <c r="J197" s="59">
        <v>50</v>
      </c>
      <c r="K197" s="59">
        <v>75</v>
      </c>
      <c r="L197" s="59">
        <v>70</v>
      </c>
      <c r="M197" s="103">
        <f t="shared" si="8"/>
        <v>0.9333333333333333</v>
      </c>
      <c r="N197" s="32"/>
    </row>
    <row r="198" spans="1:14" s="2" customFormat="1" ht="126" customHeight="1">
      <c r="A198" s="1"/>
      <c r="B198" s="13">
        <v>164</v>
      </c>
      <c r="C198" s="167"/>
      <c r="D198" s="171"/>
      <c r="E198" s="171"/>
      <c r="F198" s="171"/>
      <c r="G198" s="171"/>
      <c r="H198" s="58" t="s">
        <v>386</v>
      </c>
      <c r="I198" s="59" t="s">
        <v>221</v>
      </c>
      <c r="J198" s="59">
        <v>0</v>
      </c>
      <c r="K198" s="59">
        <v>20</v>
      </c>
      <c r="L198" s="59">
        <v>20</v>
      </c>
      <c r="M198" s="103">
        <f t="shared" si="8"/>
        <v>1</v>
      </c>
      <c r="N198" s="32"/>
    </row>
    <row r="199" spans="1:14" s="2" customFormat="1" ht="90">
      <c r="A199" s="1"/>
      <c r="B199" s="132">
        <v>165</v>
      </c>
      <c r="C199" s="217" t="s">
        <v>227</v>
      </c>
      <c r="D199" s="147">
        <v>0</v>
      </c>
      <c r="E199" s="147">
        <v>0</v>
      </c>
      <c r="F199" s="147">
        <v>0</v>
      </c>
      <c r="G199" s="147">
        <v>0</v>
      </c>
      <c r="H199" s="58" t="s">
        <v>387</v>
      </c>
      <c r="I199" s="59" t="s">
        <v>228</v>
      </c>
      <c r="J199" s="59">
        <v>1.5</v>
      </c>
      <c r="K199" s="59">
        <v>2</v>
      </c>
      <c r="L199" s="59">
        <v>2</v>
      </c>
      <c r="M199" s="103">
        <f t="shared" si="8"/>
        <v>1</v>
      </c>
      <c r="N199" s="32"/>
    </row>
    <row r="200" spans="1:14" s="2" customFormat="1" ht="123" customHeight="1">
      <c r="A200" s="1"/>
      <c r="B200" s="13">
        <v>166</v>
      </c>
      <c r="C200" s="217" t="s">
        <v>229</v>
      </c>
      <c r="D200" s="147"/>
      <c r="E200" s="147"/>
      <c r="F200" s="147"/>
      <c r="G200" s="147"/>
      <c r="H200" s="58" t="s">
        <v>388</v>
      </c>
      <c r="I200" s="59" t="s">
        <v>228</v>
      </c>
      <c r="J200" s="59">
        <v>1</v>
      </c>
      <c r="K200" s="59">
        <v>1.5</v>
      </c>
      <c r="L200" s="113">
        <v>1.5</v>
      </c>
      <c r="M200" s="103">
        <f t="shared" si="8"/>
        <v>1</v>
      </c>
      <c r="N200" s="32"/>
    </row>
    <row r="201" spans="1:14" s="2" customFormat="1" ht="123" customHeight="1">
      <c r="A201" s="1"/>
      <c r="B201" s="132">
        <v>167</v>
      </c>
      <c r="C201" s="41" t="s">
        <v>230</v>
      </c>
      <c r="D201" s="116">
        <v>0</v>
      </c>
      <c r="E201" s="116">
        <v>0</v>
      </c>
      <c r="F201" s="116">
        <v>0</v>
      </c>
      <c r="G201" s="116">
        <v>0</v>
      </c>
      <c r="H201" s="60" t="s">
        <v>389</v>
      </c>
      <c r="I201" s="61" t="s">
        <v>221</v>
      </c>
      <c r="J201" s="61">
        <v>70</v>
      </c>
      <c r="K201" s="61">
        <v>75</v>
      </c>
      <c r="L201" s="61">
        <v>75</v>
      </c>
      <c r="M201" s="103">
        <f t="shared" si="8"/>
        <v>1</v>
      </c>
      <c r="N201" s="34"/>
    </row>
    <row r="202" spans="1:14" s="2" customFormat="1" ht="39.75" customHeight="1">
      <c r="A202" s="1"/>
      <c r="B202" s="173" t="s">
        <v>232</v>
      </c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5"/>
      <c r="N202" s="3"/>
    </row>
    <row r="203" spans="1:14" s="2" customFormat="1" ht="78.75">
      <c r="A203" s="1"/>
      <c r="B203" s="132">
        <v>168</v>
      </c>
      <c r="C203" s="64" t="s">
        <v>233</v>
      </c>
      <c r="D203" s="117">
        <v>0</v>
      </c>
      <c r="E203" s="117">
        <v>0</v>
      </c>
      <c r="F203" s="118">
        <v>0</v>
      </c>
      <c r="G203" s="118">
        <v>0</v>
      </c>
      <c r="H203" s="67" t="s">
        <v>390</v>
      </c>
      <c r="I203" s="67" t="s">
        <v>221</v>
      </c>
      <c r="J203" s="68" t="s">
        <v>234</v>
      </c>
      <c r="K203" s="69" t="s">
        <v>235</v>
      </c>
      <c r="L203" s="69">
        <v>11.84</v>
      </c>
      <c r="M203" s="103" t="s">
        <v>150</v>
      </c>
      <c r="N203" s="3"/>
    </row>
    <row r="204" spans="1:14" s="2" customFormat="1" ht="63">
      <c r="A204" s="1"/>
      <c r="B204" s="132">
        <v>169</v>
      </c>
      <c r="C204" s="64" t="s">
        <v>236</v>
      </c>
      <c r="D204" s="117">
        <v>0</v>
      </c>
      <c r="E204" s="119">
        <v>0</v>
      </c>
      <c r="F204" s="120">
        <v>0</v>
      </c>
      <c r="G204" s="120">
        <v>0</v>
      </c>
      <c r="H204" s="70" t="s">
        <v>391</v>
      </c>
      <c r="I204" s="56" t="s">
        <v>221</v>
      </c>
      <c r="J204" s="71">
        <v>0</v>
      </c>
      <c r="K204" s="72" t="s">
        <v>237</v>
      </c>
      <c r="L204" s="72">
        <v>0</v>
      </c>
      <c r="M204" s="103">
        <v>1</v>
      </c>
      <c r="N204" s="3"/>
    </row>
    <row r="205" spans="1:14" s="2" customFormat="1" ht="78.75">
      <c r="A205" s="1"/>
      <c r="B205" s="132">
        <v>170</v>
      </c>
      <c r="C205" s="64" t="s">
        <v>238</v>
      </c>
      <c r="D205" s="117">
        <v>100</v>
      </c>
      <c r="E205" s="119">
        <v>0</v>
      </c>
      <c r="F205" s="120">
        <v>0</v>
      </c>
      <c r="G205" s="120">
        <v>0</v>
      </c>
      <c r="H205" s="73" t="s">
        <v>392</v>
      </c>
      <c r="I205" s="74" t="s">
        <v>221</v>
      </c>
      <c r="J205" s="75">
        <v>0</v>
      </c>
      <c r="K205" s="72" t="s">
        <v>239</v>
      </c>
      <c r="L205" s="72">
        <v>0</v>
      </c>
      <c r="M205" s="103">
        <v>1</v>
      </c>
      <c r="N205" s="3"/>
    </row>
    <row r="206" spans="1:14" s="2" customFormat="1" ht="39.75" customHeight="1">
      <c r="A206" s="1"/>
      <c r="B206" s="173" t="s">
        <v>240</v>
      </c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5"/>
      <c r="N206" s="3"/>
    </row>
    <row r="207" spans="1:14" s="2" customFormat="1" ht="63">
      <c r="A207" s="1"/>
      <c r="B207" s="132">
        <v>171</v>
      </c>
      <c r="C207" s="176" t="s">
        <v>241</v>
      </c>
      <c r="D207" s="177">
        <v>429</v>
      </c>
      <c r="E207" s="148">
        <v>0</v>
      </c>
      <c r="F207" s="148">
        <v>273</v>
      </c>
      <c r="G207" s="148">
        <v>0</v>
      </c>
      <c r="H207" s="42" t="s">
        <v>393</v>
      </c>
      <c r="I207" s="43" t="s">
        <v>242</v>
      </c>
      <c r="J207" s="44">
        <v>0</v>
      </c>
      <c r="K207" s="44">
        <v>0</v>
      </c>
      <c r="L207" s="44">
        <v>0</v>
      </c>
      <c r="M207" s="103" t="s">
        <v>150</v>
      </c>
      <c r="N207" s="3"/>
    </row>
    <row r="208" spans="1:14" s="2" customFormat="1" ht="47.25">
      <c r="A208" s="1"/>
      <c r="B208" s="132">
        <v>172</v>
      </c>
      <c r="C208" s="176" t="s">
        <v>243</v>
      </c>
      <c r="D208" s="177"/>
      <c r="E208" s="148"/>
      <c r="F208" s="148"/>
      <c r="G208" s="148"/>
      <c r="H208" s="42" t="s">
        <v>394</v>
      </c>
      <c r="I208" s="43" t="s">
        <v>242</v>
      </c>
      <c r="J208" s="44">
        <v>1000</v>
      </c>
      <c r="K208" s="44">
        <v>65</v>
      </c>
      <c r="L208" s="44">
        <v>65</v>
      </c>
      <c r="M208" s="103">
        <f aca="true" t="shared" si="9" ref="M208:M220">L208/K208</f>
        <v>1</v>
      </c>
      <c r="N208" s="3"/>
    </row>
    <row r="209" spans="1:14" s="2" customFormat="1" ht="63">
      <c r="A209" s="1"/>
      <c r="B209" s="132">
        <v>173</v>
      </c>
      <c r="C209" s="176" t="s">
        <v>243</v>
      </c>
      <c r="D209" s="177"/>
      <c r="E209" s="148"/>
      <c r="F209" s="148"/>
      <c r="G209" s="148"/>
      <c r="H209" s="42" t="s">
        <v>293</v>
      </c>
      <c r="I209" s="43" t="s">
        <v>221</v>
      </c>
      <c r="J209" s="44">
        <v>100</v>
      </c>
      <c r="K209" s="44">
        <v>100</v>
      </c>
      <c r="L209" s="44">
        <v>41</v>
      </c>
      <c r="M209" s="103">
        <f t="shared" si="9"/>
        <v>0.41</v>
      </c>
      <c r="N209" s="3"/>
    </row>
    <row r="210" spans="1:14" s="2" customFormat="1" ht="46.5" customHeight="1">
      <c r="A210" s="1"/>
      <c r="B210" s="132">
        <v>174</v>
      </c>
      <c r="C210" s="176" t="s">
        <v>243</v>
      </c>
      <c r="D210" s="177"/>
      <c r="E210" s="148"/>
      <c r="F210" s="148"/>
      <c r="G210" s="148"/>
      <c r="H210" s="42" t="s">
        <v>292</v>
      </c>
      <c r="I210" s="43" t="s">
        <v>244</v>
      </c>
      <c r="J210" s="45">
        <v>75897</v>
      </c>
      <c r="K210" s="45">
        <v>65483</v>
      </c>
      <c r="L210" s="45">
        <v>54694</v>
      </c>
      <c r="M210" s="103">
        <f t="shared" si="9"/>
        <v>0.8352396805277705</v>
      </c>
      <c r="N210" s="3"/>
    </row>
    <row r="211" spans="1:14" s="2" customFormat="1" ht="78.75" customHeight="1">
      <c r="A211" s="1"/>
      <c r="B211" s="132">
        <v>175</v>
      </c>
      <c r="C211" s="176" t="s">
        <v>243</v>
      </c>
      <c r="D211" s="177"/>
      <c r="E211" s="148"/>
      <c r="F211" s="148"/>
      <c r="G211" s="148"/>
      <c r="H211" s="46" t="s">
        <v>291</v>
      </c>
      <c r="I211" s="47" t="s">
        <v>244</v>
      </c>
      <c r="J211" s="48">
        <v>134364</v>
      </c>
      <c r="K211" s="48">
        <v>12830</v>
      </c>
      <c r="L211" s="48">
        <v>120449</v>
      </c>
      <c r="M211" s="103">
        <f t="shared" si="9"/>
        <v>9.388074824629774</v>
      </c>
      <c r="N211" s="3"/>
    </row>
    <row r="212" spans="1:14" s="2" customFormat="1" ht="78.75" customHeight="1">
      <c r="A212" s="1"/>
      <c r="B212" s="132">
        <v>176</v>
      </c>
      <c r="C212" s="176"/>
      <c r="D212" s="177"/>
      <c r="E212" s="148"/>
      <c r="F212" s="148"/>
      <c r="G212" s="148"/>
      <c r="H212" s="49" t="s">
        <v>290</v>
      </c>
      <c r="I212" s="50" t="s">
        <v>244</v>
      </c>
      <c r="J212" s="48">
        <v>2896</v>
      </c>
      <c r="K212" s="48">
        <v>3780</v>
      </c>
      <c r="L212" s="48">
        <v>6357.63</v>
      </c>
      <c r="M212" s="103">
        <f t="shared" si="9"/>
        <v>1.6819126984126984</v>
      </c>
      <c r="N212" s="3"/>
    </row>
    <row r="213" spans="1:14" s="2" customFormat="1" ht="47.25">
      <c r="A213" s="1"/>
      <c r="B213" s="132">
        <v>177</v>
      </c>
      <c r="C213" s="176"/>
      <c r="D213" s="177"/>
      <c r="E213" s="148"/>
      <c r="F213" s="148"/>
      <c r="G213" s="148"/>
      <c r="H213" s="49" t="s">
        <v>289</v>
      </c>
      <c r="I213" s="50" t="s">
        <v>221</v>
      </c>
      <c r="J213" s="51">
        <v>1</v>
      </c>
      <c r="K213" s="51">
        <v>1</v>
      </c>
      <c r="L213" s="51">
        <v>1</v>
      </c>
      <c r="M213" s="103">
        <f t="shared" si="9"/>
        <v>1</v>
      </c>
      <c r="N213" s="3"/>
    </row>
    <row r="214" spans="1:14" s="2" customFormat="1" ht="31.5">
      <c r="A214" s="1"/>
      <c r="B214" s="132">
        <v>178</v>
      </c>
      <c r="C214" s="176" t="s">
        <v>243</v>
      </c>
      <c r="D214" s="177"/>
      <c r="E214" s="148"/>
      <c r="F214" s="148"/>
      <c r="G214" s="148"/>
      <c r="H214" s="52" t="s">
        <v>288</v>
      </c>
      <c r="I214" s="47" t="s">
        <v>244</v>
      </c>
      <c r="J214" s="48">
        <v>315952</v>
      </c>
      <c r="K214" s="48">
        <v>320979</v>
      </c>
      <c r="L214" s="48">
        <v>377346</v>
      </c>
      <c r="M214" s="103">
        <f t="shared" si="9"/>
        <v>1.1756096193208903</v>
      </c>
      <c r="N214" s="3"/>
    </row>
    <row r="215" spans="1:14" s="2" customFormat="1" ht="31.5">
      <c r="A215" s="1"/>
      <c r="B215" s="132">
        <v>179</v>
      </c>
      <c r="C215" s="176" t="s">
        <v>243</v>
      </c>
      <c r="D215" s="177"/>
      <c r="E215" s="148"/>
      <c r="F215" s="148"/>
      <c r="G215" s="148"/>
      <c r="H215" s="42" t="s">
        <v>287</v>
      </c>
      <c r="I215" s="43" t="s">
        <v>244</v>
      </c>
      <c r="J215" s="53">
        <v>3593</v>
      </c>
      <c r="K215" s="53">
        <v>3858</v>
      </c>
      <c r="L215" s="53">
        <v>12564</v>
      </c>
      <c r="M215" s="103">
        <f t="shared" si="9"/>
        <v>3.2566096423017106</v>
      </c>
      <c r="N215" s="3"/>
    </row>
    <row r="216" spans="1:14" s="2" customFormat="1" ht="31.5">
      <c r="A216" s="1"/>
      <c r="B216" s="132">
        <v>180</v>
      </c>
      <c r="C216" s="176" t="s">
        <v>243</v>
      </c>
      <c r="D216" s="177"/>
      <c r="E216" s="148"/>
      <c r="F216" s="148"/>
      <c r="G216" s="148"/>
      <c r="H216" s="42" t="s">
        <v>286</v>
      </c>
      <c r="I216" s="43" t="s">
        <v>244</v>
      </c>
      <c r="J216" s="54">
        <v>19177</v>
      </c>
      <c r="K216" s="54">
        <v>19177</v>
      </c>
      <c r="L216" s="54">
        <v>15180</v>
      </c>
      <c r="M216" s="103">
        <f t="shared" si="9"/>
        <v>0.7915732387756166</v>
      </c>
      <c r="N216" s="3"/>
    </row>
    <row r="217" spans="1:14" s="2" customFormat="1" ht="39.75" customHeight="1">
      <c r="A217" s="1"/>
      <c r="B217" s="132">
        <v>181</v>
      </c>
      <c r="C217" s="176" t="s">
        <v>245</v>
      </c>
      <c r="D217" s="179">
        <v>1056</v>
      </c>
      <c r="E217" s="237">
        <v>0</v>
      </c>
      <c r="F217" s="237">
        <v>50.3</v>
      </c>
      <c r="G217" s="237">
        <v>0</v>
      </c>
      <c r="H217" s="43" t="s">
        <v>395</v>
      </c>
      <c r="I217" s="43" t="s">
        <v>242</v>
      </c>
      <c r="J217" s="44">
        <v>94</v>
      </c>
      <c r="K217" s="44">
        <v>89.5</v>
      </c>
      <c r="L217" s="44">
        <v>90</v>
      </c>
      <c r="M217" s="103">
        <f t="shared" si="9"/>
        <v>1.005586592178771</v>
      </c>
      <c r="N217" s="3"/>
    </row>
    <row r="218" spans="1:14" s="2" customFormat="1" ht="54" customHeight="1">
      <c r="A218" s="1"/>
      <c r="B218" s="132">
        <v>182</v>
      </c>
      <c r="C218" s="176" t="s">
        <v>245</v>
      </c>
      <c r="D218" s="179"/>
      <c r="E218" s="238"/>
      <c r="F218" s="238"/>
      <c r="G218" s="238"/>
      <c r="H218" s="43" t="s">
        <v>396</v>
      </c>
      <c r="I218" s="43" t="s">
        <v>242</v>
      </c>
      <c r="J218" s="44">
        <v>20</v>
      </c>
      <c r="K218" s="44">
        <v>20</v>
      </c>
      <c r="L218" s="44">
        <v>20</v>
      </c>
      <c r="M218" s="103">
        <f t="shared" si="9"/>
        <v>1</v>
      </c>
      <c r="N218" s="3"/>
    </row>
    <row r="219" spans="1:14" s="2" customFormat="1" ht="114.75" customHeight="1">
      <c r="A219" s="1"/>
      <c r="B219" s="132">
        <v>183</v>
      </c>
      <c r="C219" s="176"/>
      <c r="D219" s="179"/>
      <c r="E219" s="238"/>
      <c r="F219" s="238"/>
      <c r="G219" s="238"/>
      <c r="H219" s="43" t="s">
        <v>397</v>
      </c>
      <c r="I219" s="43" t="s">
        <v>221</v>
      </c>
      <c r="J219" s="44">
        <v>100</v>
      </c>
      <c r="K219" s="44">
        <v>100</v>
      </c>
      <c r="L219" s="44">
        <v>100</v>
      </c>
      <c r="M219" s="103">
        <f t="shared" si="9"/>
        <v>1</v>
      </c>
      <c r="N219" s="3"/>
    </row>
    <row r="220" spans="1:14" s="2" customFormat="1" ht="103.5" customHeight="1">
      <c r="A220" s="1"/>
      <c r="B220" s="132">
        <v>184</v>
      </c>
      <c r="C220" s="178"/>
      <c r="D220" s="180"/>
      <c r="E220" s="239"/>
      <c r="F220" s="239"/>
      <c r="G220" s="239"/>
      <c r="H220" s="55" t="s">
        <v>398</v>
      </c>
      <c r="I220" s="56" t="s">
        <v>221</v>
      </c>
      <c r="J220" s="57">
        <v>5</v>
      </c>
      <c r="K220" s="57">
        <v>5</v>
      </c>
      <c r="L220" s="57">
        <v>5</v>
      </c>
      <c r="M220" s="103">
        <f t="shared" si="9"/>
        <v>1</v>
      </c>
      <c r="N220" s="3"/>
    </row>
    <row r="221" spans="1:14" s="2" customFormat="1" ht="39.75" customHeight="1">
      <c r="A221" s="1"/>
      <c r="B221" s="173" t="s">
        <v>246</v>
      </c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5"/>
      <c r="N221" s="3"/>
    </row>
    <row r="222" spans="1:14" s="2" customFormat="1" ht="172.5" customHeight="1">
      <c r="A222" s="1"/>
      <c r="B222" s="229">
        <v>185</v>
      </c>
      <c r="C222" s="39" t="s">
        <v>247</v>
      </c>
      <c r="D222" s="121">
        <v>3484</v>
      </c>
      <c r="E222" s="121">
        <v>0</v>
      </c>
      <c r="F222" s="121">
        <v>3423.5</v>
      </c>
      <c r="G222" s="121">
        <v>0</v>
      </c>
      <c r="H222" s="235" t="s">
        <v>399</v>
      </c>
      <c r="I222" s="231" t="s">
        <v>221</v>
      </c>
      <c r="J222" s="231">
        <v>100</v>
      </c>
      <c r="K222" s="231">
        <v>100</v>
      </c>
      <c r="L222" s="231">
        <v>100</v>
      </c>
      <c r="M222" s="140">
        <v>1</v>
      </c>
      <c r="N222" s="233"/>
    </row>
    <row r="223" spans="1:14" s="2" customFormat="1" ht="75" customHeight="1">
      <c r="A223" s="1"/>
      <c r="B223" s="230"/>
      <c r="C223" s="39" t="s">
        <v>248</v>
      </c>
      <c r="D223" s="121">
        <v>14051.5</v>
      </c>
      <c r="E223" s="121">
        <v>0</v>
      </c>
      <c r="F223" s="121">
        <v>13379.1</v>
      </c>
      <c r="G223" s="121">
        <v>0</v>
      </c>
      <c r="H223" s="236"/>
      <c r="I223" s="232"/>
      <c r="J223" s="232"/>
      <c r="K223" s="232"/>
      <c r="L223" s="232"/>
      <c r="M223" s="141"/>
      <c r="N223" s="234"/>
    </row>
    <row r="224" spans="1:14" s="2" customFormat="1" ht="39.75" customHeight="1">
      <c r="A224" s="1"/>
      <c r="B224" s="226" t="s">
        <v>249</v>
      </c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  <c r="M224" s="228"/>
      <c r="N224" s="3"/>
    </row>
    <row r="225" spans="1:14" s="2" customFormat="1" ht="221.25" customHeight="1">
      <c r="A225" s="1"/>
      <c r="B225" s="132">
        <v>186</v>
      </c>
      <c r="C225" s="35" t="s">
        <v>250</v>
      </c>
      <c r="D225" s="36">
        <v>9609</v>
      </c>
      <c r="E225" s="36">
        <v>0</v>
      </c>
      <c r="F225" s="36">
        <v>9609</v>
      </c>
      <c r="G225" s="36">
        <v>0</v>
      </c>
      <c r="H225" s="35" t="s">
        <v>400</v>
      </c>
      <c r="I225" s="37" t="s">
        <v>56</v>
      </c>
      <c r="J225" s="38">
        <v>100</v>
      </c>
      <c r="K225" s="38">
        <v>100</v>
      </c>
      <c r="L225" s="38">
        <v>100</v>
      </c>
      <c r="M225" s="103">
        <f>L225/K225</f>
        <v>1</v>
      </c>
      <c r="N225" s="3"/>
    </row>
    <row r="226" spans="1:14" s="2" customFormat="1" ht="39.75" customHeight="1">
      <c r="A226" s="1"/>
      <c r="B226" s="226" t="s">
        <v>251</v>
      </c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  <c r="M226" s="228"/>
      <c r="N226" s="3"/>
    </row>
    <row r="227" spans="1:14" s="2" customFormat="1" ht="60">
      <c r="A227" s="1"/>
      <c r="B227" s="132">
        <v>187</v>
      </c>
      <c r="C227" s="35" t="s">
        <v>252</v>
      </c>
      <c r="D227" s="76">
        <v>500</v>
      </c>
      <c r="E227" s="96">
        <v>0</v>
      </c>
      <c r="F227" s="96">
        <v>300</v>
      </c>
      <c r="G227" s="96">
        <v>0</v>
      </c>
      <c r="H227" s="35" t="s">
        <v>401</v>
      </c>
      <c r="I227" s="77" t="s">
        <v>253</v>
      </c>
      <c r="J227" s="78">
        <v>0</v>
      </c>
      <c r="K227" s="78">
        <v>500</v>
      </c>
      <c r="L227" s="78">
        <v>300</v>
      </c>
      <c r="M227" s="103">
        <f>L227/K227</f>
        <v>0.6</v>
      </c>
      <c r="N227" s="3"/>
    </row>
    <row r="228" spans="1:14" s="112" customFormat="1" ht="48.75" customHeight="1">
      <c r="A228" s="110"/>
      <c r="B228" s="102">
        <v>8</v>
      </c>
      <c r="C228" s="172" t="s">
        <v>98</v>
      </c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11"/>
    </row>
    <row r="229" spans="1:14" s="2" customFormat="1" ht="51.75" customHeight="1">
      <c r="A229" s="1"/>
      <c r="B229" s="132">
        <v>188</v>
      </c>
      <c r="C229" s="158" t="s">
        <v>102</v>
      </c>
      <c r="D229" s="142">
        <v>10560</v>
      </c>
      <c r="E229" s="142">
        <v>0</v>
      </c>
      <c r="F229" s="142">
        <v>10418.7</v>
      </c>
      <c r="G229" s="142">
        <v>0</v>
      </c>
      <c r="H229" s="24" t="s">
        <v>102</v>
      </c>
      <c r="I229" s="23" t="s">
        <v>104</v>
      </c>
      <c r="J229" s="23">
        <v>100</v>
      </c>
      <c r="K229" s="25" t="s">
        <v>150</v>
      </c>
      <c r="L229" s="21" t="s">
        <v>150</v>
      </c>
      <c r="M229" s="103" t="s">
        <v>150</v>
      </c>
      <c r="N229" s="3"/>
    </row>
    <row r="230" spans="1:14" s="2" customFormat="1" ht="141" customHeight="1">
      <c r="A230" s="1"/>
      <c r="B230" s="132">
        <v>189</v>
      </c>
      <c r="C230" s="159"/>
      <c r="D230" s="143"/>
      <c r="E230" s="143"/>
      <c r="F230" s="143"/>
      <c r="G230" s="143"/>
      <c r="H230" s="24" t="s">
        <v>103</v>
      </c>
      <c r="I230" s="23" t="s">
        <v>104</v>
      </c>
      <c r="J230" s="23">
        <v>100</v>
      </c>
      <c r="K230" s="23">
        <v>100.4</v>
      </c>
      <c r="L230" s="23">
        <v>100.4</v>
      </c>
      <c r="M230" s="103">
        <f>L230/K230</f>
        <v>1</v>
      </c>
      <c r="N230" s="3"/>
    </row>
    <row r="231" spans="1:14" s="2" customFormat="1" ht="105.75" customHeight="1">
      <c r="A231" s="1"/>
      <c r="B231" s="132">
        <v>190</v>
      </c>
      <c r="C231" s="159"/>
      <c r="D231" s="143"/>
      <c r="E231" s="143"/>
      <c r="F231" s="143"/>
      <c r="G231" s="143"/>
      <c r="H231" s="24" t="s">
        <v>105</v>
      </c>
      <c r="I231" s="23" t="s">
        <v>104</v>
      </c>
      <c r="J231" s="23">
        <v>100</v>
      </c>
      <c r="K231" s="23">
        <v>100.4</v>
      </c>
      <c r="L231" s="23">
        <v>100.4</v>
      </c>
      <c r="M231" s="103">
        <f>L231/K231</f>
        <v>1</v>
      </c>
      <c r="N231" s="3"/>
    </row>
    <row r="232" spans="1:14" s="2" customFormat="1" ht="105.75" customHeight="1">
      <c r="A232" s="1"/>
      <c r="B232" s="132">
        <v>191</v>
      </c>
      <c r="C232" s="159"/>
      <c r="D232" s="143"/>
      <c r="E232" s="143"/>
      <c r="F232" s="143"/>
      <c r="G232" s="143"/>
      <c r="H232" s="24" t="s">
        <v>106</v>
      </c>
      <c r="I232" s="23" t="s">
        <v>104</v>
      </c>
      <c r="J232" s="23">
        <v>100</v>
      </c>
      <c r="K232" s="23">
        <v>100.4</v>
      </c>
      <c r="L232" s="23">
        <v>100.4</v>
      </c>
      <c r="M232" s="103">
        <f>L232/K232</f>
        <v>1</v>
      </c>
      <c r="N232" s="3"/>
    </row>
    <row r="233" spans="1:14" s="2" customFormat="1" ht="151.5" customHeight="1">
      <c r="A233" s="1"/>
      <c r="B233" s="132">
        <v>192</v>
      </c>
      <c r="C233" s="159"/>
      <c r="D233" s="143"/>
      <c r="E233" s="143"/>
      <c r="F233" s="143"/>
      <c r="G233" s="143"/>
      <c r="H233" s="24" t="s">
        <v>107</v>
      </c>
      <c r="I233" s="23" t="s">
        <v>104</v>
      </c>
      <c r="J233" s="23">
        <v>100</v>
      </c>
      <c r="K233" s="23">
        <v>101</v>
      </c>
      <c r="L233" s="23">
        <v>101</v>
      </c>
      <c r="M233" s="103">
        <f>L233/K233</f>
        <v>1</v>
      </c>
      <c r="N233" s="3"/>
    </row>
    <row r="234" spans="1:14" s="2" customFormat="1" ht="168.75" customHeight="1">
      <c r="A234" s="1"/>
      <c r="B234" s="132">
        <v>193</v>
      </c>
      <c r="C234" s="160"/>
      <c r="D234" s="144"/>
      <c r="E234" s="144"/>
      <c r="F234" s="144"/>
      <c r="G234" s="144"/>
      <c r="H234" s="24" t="s">
        <v>108</v>
      </c>
      <c r="I234" s="23" t="s">
        <v>104</v>
      </c>
      <c r="J234" s="23">
        <v>100</v>
      </c>
      <c r="K234" s="23">
        <v>101</v>
      </c>
      <c r="L234" s="23">
        <v>101</v>
      </c>
      <c r="M234" s="103">
        <f>L234/K234</f>
        <v>1</v>
      </c>
      <c r="N234" s="3"/>
    </row>
    <row r="235" spans="1:14" s="112" customFormat="1" ht="61.5" customHeight="1">
      <c r="A235" s="110"/>
      <c r="B235" s="102">
        <v>9</v>
      </c>
      <c r="C235" s="172" t="s">
        <v>99</v>
      </c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11"/>
    </row>
    <row r="236" spans="1:14" s="2" customFormat="1" ht="39.75" customHeight="1">
      <c r="A236" s="1"/>
      <c r="B236" s="137" t="s">
        <v>183</v>
      </c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9"/>
      <c r="N236" s="3"/>
    </row>
    <row r="237" spans="1:14" s="2" customFormat="1" ht="78" customHeight="1">
      <c r="A237" s="1"/>
      <c r="B237" s="132">
        <v>194</v>
      </c>
      <c r="C237" s="158" t="s">
        <v>185</v>
      </c>
      <c r="D237" s="142">
        <v>1178</v>
      </c>
      <c r="E237" s="142">
        <v>0</v>
      </c>
      <c r="F237" s="142">
        <v>1145.8</v>
      </c>
      <c r="G237" s="142">
        <v>0</v>
      </c>
      <c r="H237" s="24" t="s">
        <v>186</v>
      </c>
      <c r="I237" s="23" t="s">
        <v>104</v>
      </c>
      <c r="J237" s="23">
        <v>61.5</v>
      </c>
      <c r="K237" s="23">
        <v>61.5</v>
      </c>
      <c r="L237" s="23">
        <v>61.5</v>
      </c>
      <c r="M237" s="103">
        <f>L237/K237</f>
        <v>1</v>
      </c>
      <c r="N237" s="3"/>
    </row>
    <row r="238" spans="1:14" s="2" customFormat="1" ht="63">
      <c r="A238" s="1"/>
      <c r="B238" s="132">
        <v>195</v>
      </c>
      <c r="C238" s="159"/>
      <c r="D238" s="143"/>
      <c r="E238" s="143"/>
      <c r="F238" s="143"/>
      <c r="G238" s="143"/>
      <c r="H238" s="24" t="s">
        <v>187</v>
      </c>
      <c r="I238" s="23" t="s">
        <v>104</v>
      </c>
      <c r="J238" s="23">
        <v>60</v>
      </c>
      <c r="K238" s="23">
        <v>63</v>
      </c>
      <c r="L238" s="23">
        <v>63</v>
      </c>
      <c r="M238" s="103">
        <f aca="true" t="shared" si="10" ref="M238:M243">L238/K238</f>
        <v>1</v>
      </c>
      <c r="N238" s="3"/>
    </row>
    <row r="239" spans="1:14" s="2" customFormat="1" ht="87.75" customHeight="1">
      <c r="A239" s="1"/>
      <c r="B239" s="132">
        <v>196</v>
      </c>
      <c r="C239" s="159"/>
      <c r="D239" s="143"/>
      <c r="E239" s="143"/>
      <c r="F239" s="143"/>
      <c r="G239" s="143"/>
      <c r="H239" s="24" t="s">
        <v>188</v>
      </c>
      <c r="I239" s="23"/>
      <c r="J239" s="23">
        <v>90.5</v>
      </c>
      <c r="K239" s="23">
        <v>100</v>
      </c>
      <c r="L239" s="23">
        <v>100</v>
      </c>
      <c r="M239" s="103">
        <f t="shared" si="10"/>
        <v>1</v>
      </c>
      <c r="N239" s="3"/>
    </row>
    <row r="240" spans="1:14" s="2" customFormat="1" ht="94.5">
      <c r="A240" s="1"/>
      <c r="B240" s="132">
        <v>197</v>
      </c>
      <c r="C240" s="160"/>
      <c r="D240" s="144"/>
      <c r="E240" s="144"/>
      <c r="F240" s="144"/>
      <c r="G240" s="144"/>
      <c r="H240" s="24" t="s">
        <v>189</v>
      </c>
      <c r="I240" s="23" t="s">
        <v>104</v>
      </c>
      <c r="J240" s="23">
        <v>10</v>
      </c>
      <c r="K240" s="23">
        <v>15</v>
      </c>
      <c r="L240" s="23">
        <v>15</v>
      </c>
      <c r="M240" s="103">
        <f t="shared" si="10"/>
        <v>1</v>
      </c>
      <c r="N240" s="3"/>
    </row>
    <row r="241" spans="1:14" s="2" customFormat="1" ht="91.5" customHeight="1">
      <c r="A241" s="1"/>
      <c r="B241" s="132">
        <v>198</v>
      </c>
      <c r="C241" s="24" t="s">
        <v>190</v>
      </c>
      <c r="D241" s="25">
        <v>9626.44</v>
      </c>
      <c r="E241" s="25">
        <v>0</v>
      </c>
      <c r="F241" s="25">
        <v>9524.26</v>
      </c>
      <c r="G241" s="25">
        <v>0</v>
      </c>
      <c r="H241" s="24" t="s">
        <v>191</v>
      </c>
      <c r="I241" s="23" t="s">
        <v>192</v>
      </c>
      <c r="J241" s="23">
        <v>15</v>
      </c>
      <c r="K241" s="23">
        <v>10</v>
      </c>
      <c r="L241" s="23">
        <v>8.21</v>
      </c>
      <c r="M241" s="103">
        <f t="shared" si="10"/>
        <v>0.8210000000000001</v>
      </c>
      <c r="N241" s="3"/>
    </row>
    <row r="242" spans="1:14" s="2" customFormat="1" ht="39.75" customHeight="1">
      <c r="A242" s="1"/>
      <c r="B242" s="132">
        <v>199</v>
      </c>
      <c r="C242" s="158" t="s">
        <v>193</v>
      </c>
      <c r="D242" s="221">
        <v>12108.98</v>
      </c>
      <c r="E242" s="221">
        <v>0</v>
      </c>
      <c r="F242" s="221">
        <v>11791.47</v>
      </c>
      <c r="G242" s="221">
        <v>0</v>
      </c>
      <c r="H242" s="24" t="s">
        <v>194</v>
      </c>
      <c r="I242" s="23" t="s">
        <v>104</v>
      </c>
      <c r="J242" s="23">
        <v>6</v>
      </c>
      <c r="K242" s="23">
        <v>3</v>
      </c>
      <c r="L242" s="23">
        <v>4.7</v>
      </c>
      <c r="M242" s="103">
        <f t="shared" si="10"/>
        <v>1.5666666666666667</v>
      </c>
      <c r="N242" s="3"/>
    </row>
    <row r="243" spans="1:14" s="2" customFormat="1" ht="39.75" customHeight="1">
      <c r="A243" s="1"/>
      <c r="B243" s="132">
        <v>200</v>
      </c>
      <c r="C243" s="160"/>
      <c r="D243" s="222"/>
      <c r="E243" s="222"/>
      <c r="F243" s="222"/>
      <c r="G243" s="222"/>
      <c r="H243" s="24" t="s">
        <v>195</v>
      </c>
      <c r="I243" s="23" t="s">
        <v>196</v>
      </c>
      <c r="J243" s="23">
        <v>2000</v>
      </c>
      <c r="K243" s="23">
        <v>2000</v>
      </c>
      <c r="L243" s="23">
        <v>2000</v>
      </c>
      <c r="M243" s="103">
        <f t="shared" si="10"/>
        <v>1</v>
      </c>
      <c r="N243" s="3"/>
    </row>
    <row r="244" spans="1:14" s="2" customFormat="1" ht="39.75" customHeight="1">
      <c r="A244" s="1"/>
      <c r="B244" s="137" t="s">
        <v>184</v>
      </c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9"/>
      <c r="N244" s="3"/>
    </row>
    <row r="245" spans="1:14" s="2" customFormat="1" ht="78.75">
      <c r="A245" s="1"/>
      <c r="B245" s="132">
        <v>201</v>
      </c>
      <c r="C245" s="24" t="s">
        <v>197</v>
      </c>
      <c r="D245" s="98">
        <v>0</v>
      </c>
      <c r="E245" s="98">
        <v>0</v>
      </c>
      <c r="F245" s="98">
        <v>0</v>
      </c>
      <c r="G245" s="98">
        <v>0</v>
      </c>
      <c r="H245" s="145" t="s">
        <v>199</v>
      </c>
      <c r="I245" s="145" t="s">
        <v>200</v>
      </c>
      <c r="J245" s="145">
        <v>0.5</v>
      </c>
      <c r="K245" s="145">
        <v>0.5</v>
      </c>
      <c r="L245" s="145">
        <v>0.5</v>
      </c>
      <c r="M245" s="255">
        <f>L245/K245</f>
        <v>1</v>
      </c>
      <c r="N245" s="3"/>
    </row>
    <row r="246" spans="1:14" s="2" customFormat="1" ht="126">
      <c r="A246" s="1"/>
      <c r="B246" s="132">
        <v>202</v>
      </c>
      <c r="C246" s="24" t="s">
        <v>198</v>
      </c>
      <c r="D246" s="98">
        <v>0</v>
      </c>
      <c r="E246" s="98">
        <v>272456</v>
      </c>
      <c r="F246" s="98">
        <v>0</v>
      </c>
      <c r="G246" s="98">
        <v>0</v>
      </c>
      <c r="H246" s="146"/>
      <c r="I246" s="146"/>
      <c r="J246" s="146"/>
      <c r="K246" s="146"/>
      <c r="L246" s="146"/>
      <c r="M246" s="256"/>
      <c r="N246" s="3"/>
    </row>
    <row r="247" spans="1:14" s="2" customFormat="1" ht="87" customHeight="1">
      <c r="A247" s="1"/>
      <c r="B247" s="132">
        <v>203</v>
      </c>
      <c r="C247" s="24" t="s">
        <v>201</v>
      </c>
      <c r="D247" s="98">
        <v>26621.8</v>
      </c>
      <c r="E247" s="98">
        <v>18406.7</v>
      </c>
      <c r="F247" s="98">
        <v>26092.1</v>
      </c>
      <c r="G247" s="98">
        <v>18165.8</v>
      </c>
      <c r="H247" s="145" t="s">
        <v>202</v>
      </c>
      <c r="I247" s="145" t="s">
        <v>203</v>
      </c>
      <c r="J247" s="145">
        <v>47500</v>
      </c>
      <c r="K247" s="145">
        <v>45000</v>
      </c>
      <c r="L247" s="145">
        <v>48878</v>
      </c>
      <c r="M247" s="255">
        <f>L247/K247</f>
        <v>1.0861777777777777</v>
      </c>
      <c r="N247" s="3"/>
    </row>
    <row r="248" spans="1:14" s="2" customFormat="1" ht="87" customHeight="1">
      <c r="A248" s="1"/>
      <c r="B248" s="132">
        <v>204</v>
      </c>
      <c r="C248" s="24" t="s">
        <v>408</v>
      </c>
      <c r="D248" s="98">
        <v>99697.9</v>
      </c>
      <c r="E248" s="98">
        <v>0</v>
      </c>
      <c r="F248" s="98">
        <v>96938.1</v>
      </c>
      <c r="G248" s="98">
        <v>0</v>
      </c>
      <c r="H248" s="146"/>
      <c r="I248" s="146"/>
      <c r="J248" s="146"/>
      <c r="K248" s="146"/>
      <c r="L248" s="146"/>
      <c r="M248" s="256"/>
      <c r="N248" s="3"/>
    </row>
    <row r="249" spans="1:14" s="2" customFormat="1" ht="124.5" customHeight="1">
      <c r="A249" s="1"/>
      <c r="B249" s="132">
        <v>205</v>
      </c>
      <c r="C249" s="24" t="s">
        <v>204</v>
      </c>
      <c r="D249" s="98">
        <v>24510</v>
      </c>
      <c r="E249" s="98">
        <v>8302.3</v>
      </c>
      <c r="F249" s="98">
        <v>24317.3</v>
      </c>
      <c r="G249" s="98">
        <v>8302.3</v>
      </c>
      <c r="H249" s="24" t="s">
        <v>205</v>
      </c>
      <c r="I249" s="23" t="s">
        <v>206</v>
      </c>
      <c r="J249" s="23">
        <v>13592</v>
      </c>
      <c r="K249" s="23">
        <v>10000</v>
      </c>
      <c r="L249" s="23">
        <v>10000</v>
      </c>
      <c r="M249" s="255">
        <f>L249/K249</f>
        <v>1</v>
      </c>
      <c r="N249" s="3"/>
    </row>
    <row r="250" spans="1:14" s="2" customFormat="1" ht="63">
      <c r="A250" s="1"/>
      <c r="B250" s="132">
        <v>206</v>
      </c>
      <c r="C250" s="24" t="s">
        <v>207</v>
      </c>
      <c r="D250" s="98">
        <v>0</v>
      </c>
      <c r="E250" s="98">
        <v>0</v>
      </c>
      <c r="F250" s="98">
        <v>0</v>
      </c>
      <c r="G250" s="98">
        <v>0</v>
      </c>
      <c r="H250" s="24" t="s">
        <v>208</v>
      </c>
      <c r="I250" s="23" t="s">
        <v>206</v>
      </c>
      <c r="J250" s="23">
        <v>600</v>
      </c>
      <c r="K250" s="23">
        <v>1200</v>
      </c>
      <c r="L250" s="23">
        <v>600</v>
      </c>
      <c r="M250" s="256"/>
      <c r="N250" s="3"/>
    </row>
    <row r="251" spans="1:14" s="112" customFormat="1" ht="47.25" customHeight="1">
      <c r="A251" s="110"/>
      <c r="B251" s="102">
        <v>10</v>
      </c>
      <c r="C251" s="172" t="s">
        <v>100</v>
      </c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11"/>
    </row>
    <row r="252" spans="1:14" s="2" customFormat="1" ht="98.25" customHeight="1">
      <c r="A252" s="1"/>
      <c r="B252" s="132">
        <v>207</v>
      </c>
      <c r="C252" s="79" t="s">
        <v>301</v>
      </c>
      <c r="D252" s="98">
        <v>0</v>
      </c>
      <c r="E252" s="98">
        <v>0</v>
      </c>
      <c r="F252" s="98">
        <v>0</v>
      </c>
      <c r="G252" s="98">
        <v>0</v>
      </c>
      <c r="H252" s="24" t="s">
        <v>302</v>
      </c>
      <c r="I252" s="23" t="s">
        <v>104</v>
      </c>
      <c r="J252" s="23">
        <v>15</v>
      </c>
      <c r="K252" s="23">
        <v>18</v>
      </c>
      <c r="L252" s="23">
        <v>18</v>
      </c>
      <c r="M252" s="103">
        <f>L252/K252</f>
        <v>1</v>
      </c>
      <c r="N252" s="3"/>
    </row>
    <row r="253" spans="1:14" s="2" customFormat="1" ht="72.75" customHeight="1">
      <c r="A253" s="1"/>
      <c r="B253" s="132">
        <v>208</v>
      </c>
      <c r="C253" s="158" t="s">
        <v>303</v>
      </c>
      <c r="D253" s="142">
        <v>2168</v>
      </c>
      <c r="E253" s="142">
        <v>0</v>
      </c>
      <c r="F253" s="142">
        <v>1683.3</v>
      </c>
      <c r="G253" s="142">
        <v>0</v>
      </c>
      <c r="H253" s="24" t="s">
        <v>304</v>
      </c>
      <c r="I253" s="23" t="s">
        <v>104</v>
      </c>
      <c r="J253" s="23">
        <v>23</v>
      </c>
      <c r="K253" s="23">
        <v>25</v>
      </c>
      <c r="L253" s="23">
        <v>23</v>
      </c>
      <c r="M253" s="103">
        <f aca="true" t="shared" si="11" ref="M253:M264">L253/K253</f>
        <v>0.92</v>
      </c>
      <c r="N253" s="3"/>
    </row>
    <row r="254" spans="1:14" s="2" customFormat="1" ht="68.25" customHeight="1">
      <c r="A254" s="1"/>
      <c r="B254" s="132">
        <v>209</v>
      </c>
      <c r="C254" s="159"/>
      <c r="D254" s="143"/>
      <c r="E254" s="143"/>
      <c r="F254" s="143"/>
      <c r="G254" s="143"/>
      <c r="H254" s="24" t="s">
        <v>305</v>
      </c>
      <c r="I254" s="23" t="s">
        <v>409</v>
      </c>
      <c r="J254" s="23">
        <v>0.0535</v>
      </c>
      <c r="K254" s="23">
        <v>0.0535</v>
      </c>
      <c r="L254" s="23">
        <v>0.0535</v>
      </c>
      <c r="M254" s="103">
        <f t="shared" si="11"/>
        <v>1</v>
      </c>
      <c r="N254" s="3"/>
    </row>
    <row r="255" spans="1:14" s="2" customFormat="1" ht="47.25" customHeight="1">
      <c r="A255" s="1"/>
      <c r="B255" s="132">
        <v>210</v>
      </c>
      <c r="C255" s="159"/>
      <c r="D255" s="143"/>
      <c r="E255" s="143"/>
      <c r="F255" s="143"/>
      <c r="G255" s="143"/>
      <c r="H255" s="24" t="s">
        <v>306</v>
      </c>
      <c r="I255" s="23" t="s">
        <v>65</v>
      </c>
      <c r="J255" s="23">
        <v>0</v>
      </c>
      <c r="K255" s="23">
        <v>0</v>
      </c>
      <c r="L255" s="23">
        <v>0</v>
      </c>
      <c r="M255" s="103" t="s">
        <v>150</v>
      </c>
      <c r="N255" s="3"/>
    </row>
    <row r="256" spans="1:14" s="2" customFormat="1" ht="45" customHeight="1">
      <c r="A256" s="1"/>
      <c r="B256" s="132">
        <v>211</v>
      </c>
      <c r="C256" s="160"/>
      <c r="D256" s="144"/>
      <c r="E256" s="144"/>
      <c r="F256" s="144"/>
      <c r="G256" s="144"/>
      <c r="H256" s="24" t="s">
        <v>307</v>
      </c>
      <c r="I256" s="23" t="s">
        <v>65</v>
      </c>
      <c r="J256" s="23">
        <v>0</v>
      </c>
      <c r="K256" s="23">
        <v>285</v>
      </c>
      <c r="L256" s="23">
        <v>279</v>
      </c>
      <c r="M256" s="103">
        <f t="shared" si="11"/>
        <v>0.9789473684210527</v>
      </c>
      <c r="N256" s="3"/>
    </row>
    <row r="257" spans="1:14" s="2" customFormat="1" ht="78.75">
      <c r="A257" s="1"/>
      <c r="B257" s="132">
        <v>212</v>
      </c>
      <c r="C257" s="158" t="s">
        <v>308</v>
      </c>
      <c r="D257" s="142">
        <v>24220</v>
      </c>
      <c r="E257" s="142">
        <v>26080</v>
      </c>
      <c r="F257" s="142">
        <v>24017.1</v>
      </c>
      <c r="G257" s="142">
        <v>25735.5</v>
      </c>
      <c r="H257" s="24" t="s">
        <v>309</v>
      </c>
      <c r="I257" s="23" t="s">
        <v>410</v>
      </c>
      <c r="J257" s="23">
        <v>5.01</v>
      </c>
      <c r="K257" s="23">
        <v>4.78</v>
      </c>
      <c r="L257" s="23">
        <v>4.78</v>
      </c>
      <c r="M257" s="103">
        <f t="shared" si="11"/>
        <v>1</v>
      </c>
      <c r="N257" s="3"/>
    </row>
    <row r="258" spans="1:14" s="2" customFormat="1" ht="58.5" customHeight="1">
      <c r="A258" s="1"/>
      <c r="B258" s="132">
        <v>213</v>
      </c>
      <c r="C258" s="159"/>
      <c r="D258" s="143"/>
      <c r="E258" s="143"/>
      <c r="F258" s="143"/>
      <c r="G258" s="143"/>
      <c r="H258" s="24" t="s">
        <v>310</v>
      </c>
      <c r="I258" s="23" t="s">
        <v>104</v>
      </c>
      <c r="J258" s="23">
        <v>85.1</v>
      </c>
      <c r="K258" s="23">
        <v>98.1</v>
      </c>
      <c r="L258" s="23">
        <v>99</v>
      </c>
      <c r="M258" s="103">
        <f t="shared" si="11"/>
        <v>1.0091743119266057</v>
      </c>
      <c r="N258" s="3"/>
    </row>
    <row r="259" spans="1:14" s="2" customFormat="1" ht="110.25" customHeight="1">
      <c r="A259" s="1"/>
      <c r="B259" s="132">
        <v>214</v>
      </c>
      <c r="C259" s="159"/>
      <c r="D259" s="143"/>
      <c r="E259" s="143"/>
      <c r="F259" s="143"/>
      <c r="G259" s="143"/>
      <c r="H259" s="24" t="s">
        <v>311</v>
      </c>
      <c r="I259" s="23" t="s">
        <v>104</v>
      </c>
      <c r="J259" s="23">
        <v>75</v>
      </c>
      <c r="K259" s="23">
        <v>100</v>
      </c>
      <c r="L259" s="23">
        <v>100</v>
      </c>
      <c r="M259" s="103">
        <f t="shared" si="11"/>
        <v>1</v>
      </c>
      <c r="N259" s="3"/>
    </row>
    <row r="260" spans="1:14" s="2" customFormat="1" ht="93.75" customHeight="1">
      <c r="A260" s="1"/>
      <c r="B260" s="132">
        <v>215</v>
      </c>
      <c r="C260" s="159"/>
      <c r="D260" s="143"/>
      <c r="E260" s="143"/>
      <c r="F260" s="143"/>
      <c r="G260" s="143"/>
      <c r="H260" s="24" t="s">
        <v>312</v>
      </c>
      <c r="I260" s="23" t="s">
        <v>104</v>
      </c>
      <c r="J260" s="23">
        <v>50</v>
      </c>
      <c r="K260" s="23">
        <v>75</v>
      </c>
      <c r="L260" s="23">
        <v>75</v>
      </c>
      <c r="M260" s="103">
        <f t="shared" si="11"/>
        <v>1</v>
      </c>
      <c r="N260" s="3"/>
    </row>
    <row r="261" spans="1:14" s="2" customFormat="1" ht="110.25" customHeight="1">
      <c r="A261" s="1"/>
      <c r="B261" s="132">
        <v>216</v>
      </c>
      <c r="C261" s="159"/>
      <c r="D261" s="143"/>
      <c r="E261" s="143"/>
      <c r="F261" s="143"/>
      <c r="G261" s="143"/>
      <c r="H261" s="24" t="s">
        <v>313</v>
      </c>
      <c r="I261" s="23" t="s">
        <v>104</v>
      </c>
      <c r="J261" s="23">
        <v>100</v>
      </c>
      <c r="K261" s="23">
        <v>100</v>
      </c>
      <c r="L261" s="23">
        <v>100</v>
      </c>
      <c r="M261" s="103">
        <f t="shared" si="11"/>
        <v>1</v>
      </c>
      <c r="N261" s="3"/>
    </row>
    <row r="262" spans="1:14" s="2" customFormat="1" ht="60" customHeight="1">
      <c r="A262" s="1"/>
      <c r="B262" s="132">
        <v>217</v>
      </c>
      <c r="C262" s="159"/>
      <c r="D262" s="143"/>
      <c r="E262" s="143"/>
      <c r="F262" s="143"/>
      <c r="G262" s="143"/>
      <c r="H262" s="24" t="s">
        <v>314</v>
      </c>
      <c r="I262" s="23" t="s">
        <v>104</v>
      </c>
      <c r="J262" s="23">
        <v>85</v>
      </c>
      <c r="K262" s="23">
        <v>100</v>
      </c>
      <c r="L262" s="23">
        <v>100</v>
      </c>
      <c r="M262" s="103">
        <f t="shared" si="11"/>
        <v>1</v>
      </c>
      <c r="N262" s="3"/>
    </row>
    <row r="263" spans="1:14" s="2" customFormat="1" ht="58.5" customHeight="1">
      <c r="A263" s="1"/>
      <c r="B263" s="132">
        <v>218</v>
      </c>
      <c r="C263" s="159"/>
      <c r="D263" s="143"/>
      <c r="E263" s="143"/>
      <c r="F263" s="143"/>
      <c r="G263" s="143"/>
      <c r="H263" s="24" t="s">
        <v>315</v>
      </c>
      <c r="I263" s="23" t="s">
        <v>104</v>
      </c>
      <c r="J263" s="23">
        <v>15.9</v>
      </c>
      <c r="K263" s="23">
        <v>11</v>
      </c>
      <c r="L263" s="23">
        <v>11</v>
      </c>
      <c r="M263" s="103">
        <f t="shared" si="11"/>
        <v>1</v>
      </c>
      <c r="N263" s="3"/>
    </row>
    <row r="264" spans="1:14" s="2" customFormat="1" ht="84" customHeight="1">
      <c r="A264" s="1"/>
      <c r="B264" s="132">
        <v>219</v>
      </c>
      <c r="C264" s="160"/>
      <c r="D264" s="144"/>
      <c r="E264" s="144"/>
      <c r="F264" s="144"/>
      <c r="G264" s="144"/>
      <c r="H264" s="24" t="s">
        <v>316</v>
      </c>
      <c r="I264" s="23" t="s">
        <v>104</v>
      </c>
      <c r="J264" s="23">
        <v>0</v>
      </c>
      <c r="K264" s="23">
        <v>27.3</v>
      </c>
      <c r="L264" s="23">
        <v>27.3</v>
      </c>
      <c r="M264" s="103">
        <f t="shared" si="11"/>
        <v>1</v>
      </c>
      <c r="N264" s="3"/>
    </row>
    <row r="265" spans="1:14" s="112" customFormat="1" ht="57.75" customHeight="1">
      <c r="A265" s="110"/>
      <c r="B265" s="102">
        <v>11</v>
      </c>
      <c r="C265" s="172" t="s">
        <v>101</v>
      </c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11"/>
    </row>
    <row r="266" spans="1:14" s="2" customFormat="1" ht="63">
      <c r="A266" s="1"/>
      <c r="B266" s="132">
        <v>220</v>
      </c>
      <c r="C266" s="26" t="s">
        <v>209</v>
      </c>
      <c r="D266" s="98">
        <v>500</v>
      </c>
      <c r="E266" s="98">
        <v>0</v>
      </c>
      <c r="F266" s="98">
        <v>116.5</v>
      </c>
      <c r="G266" s="98">
        <v>0</v>
      </c>
      <c r="H266" s="91" t="s">
        <v>402</v>
      </c>
      <c r="I266" s="28" t="s">
        <v>65</v>
      </c>
      <c r="J266" s="28">
        <v>0</v>
      </c>
      <c r="K266" s="28">
        <v>1</v>
      </c>
      <c r="L266" s="23">
        <v>1</v>
      </c>
      <c r="M266" s="103">
        <f>L266/K266</f>
        <v>1</v>
      </c>
      <c r="N266" s="3"/>
    </row>
    <row r="267" spans="1:14" s="2" customFormat="1" ht="94.5" customHeight="1">
      <c r="A267" s="1"/>
      <c r="B267" s="132">
        <v>221</v>
      </c>
      <c r="C267" s="223" t="s">
        <v>210</v>
      </c>
      <c r="D267" s="142">
        <v>0</v>
      </c>
      <c r="E267" s="142">
        <v>0</v>
      </c>
      <c r="F267" s="142">
        <v>0</v>
      </c>
      <c r="G267" s="142">
        <v>0</v>
      </c>
      <c r="H267" s="91" t="s">
        <v>403</v>
      </c>
      <c r="I267" s="28" t="s">
        <v>65</v>
      </c>
      <c r="J267" s="29">
        <v>1</v>
      </c>
      <c r="K267" s="29">
        <v>1</v>
      </c>
      <c r="L267" s="23">
        <v>6</v>
      </c>
      <c r="M267" s="103">
        <f aca="true" t="shared" si="12" ref="M267:M277">L267/K267</f>
        <v>6</v>
      </c>
      <c r="N267" s="3"/>
    </row>
    <row r="268" spans="1:14" s="2" customFormat="1" ht="54" customHeight="1">
      <c r="A268" s="1"/>
      <c r="B268" s="132">
        <v>222</v>
      </c>
      <c r="C268" s="224"/>
      <c r="D268" s="143"/>
      <c r="E268" s="143"/>
      <c r="F268" s="143"/>
      <c r="G268" s="143"/>
      <c r="H268" s="92" t="s">
        <v>213</v>
      </c>
      <c r="I268" s="28" t="s">
        <v>65</v>
      </c>
      <c r="J268" s="28">
        <v>1</v>
      </c>
      <c r="K268" s="28">
        <v>3</v>
      </c>
      <c r="L268" s="23">
        <v>3</v>
      </c>
      <c r="M268" s="103">
        <f t="shared" si="12"/>
        <v>1</v>
      </c>
      <c r="N268" s="3"/>
    </row>
    <row r="269" spans="1:14" s="2" customFormat="1" ht="84" customHeight="1">
      <c r="A269" s="1"/>
      <c r="B269" s="132">
        <v>223</v>
      </c>
      <c r="C269" s="224"/>
      <c r="D269" s="143"/>
      <c r="E269" s="143"/>
      <c r="F269" s="143"/>
      <c r="G269" s="143"/>
      <c r="H269" s="97" t="s">
        <v>404</v>
      </c>
      <c r="I269" s="28" t="s">
        <v>44</v>
      </c>
      <c r="J269" s="29">
        <v>2.9</v>
      </c>
      <c r="K269" s="29">
        <v>4.1</v>
      </c>
      <c r="L269" s="23">
        <v>4.1</v>
      </c>
      <c r="M269" s="103">
        <f t="shared" si="12"/>
        <v>1</v>
      </c>
      <c r="N269" s="3"/>
    </row>
    <row r="270" spans="2:14" ht="84" customHeight="1">
      <c r="B270" s="132">
        <v>224</v>
      </c>
      <c r="C270" s="224"/>
      <c r="D270" s="143"/>
      <c r="E270" s="143"/>
      <c r="F270" s="143"/>
      <c r="G270" s="143"/>
      <c r="H270" s="91" t="s">
        <v>214</v>
      </c>
      <c r="I270" s="28" t="s">
        <v>65</v>
      </c>
      <c r="J270" s="28">
        <v>1</v>
      </c>
      <c r="K270" s="28">
        <v>6</v>
      </c>
      <c r="L270" s="31">
        <v>6</v>
      </c>
      <c r="M270" s="103">
        <f t="shared" si="12"/>
        <v>1</v>
      </c>
      <c r="N270" s="22"/>
    </row>
    <row r="271" spans="2:14" ht="78.75" customHeight="1">
      <c r="B271" s="132">
        <v>225</v>
      </c>
      <c r="C271" s="224"/>
      <c r="D271" s="143"/>
      <c r="E271" s="143"/>
      <c r="F271" s="143"/>
      <c r="G271" s="143"/>
      <c r="H271" s="93" t="s">
        <v>215</v>
      </c>
      <c r="I271" s="28" t="s">
        <v>65</v>
      </c>
      <c r="J271" s="28">
        <v>1</v>
      </c>
      <c r="K271" s="28">
        <v>6</v>
      </c>
      <c r="L271" s="31">
        <v>6</v>
      </c>
      <c r="M271" s="103">
        <f t="shared" si="12"/>
        <v>1</v>
      </c>
      <c r="N271" s="22"/>
    </row>
    <row r="272" spans="2:14" ht="52.5" customHeight="1">
      <c r="B272" s="132">
        <v>226</v>
      </c>
      <c r="C272" s="224"/>
      <c r="D272" s="143"/>
      <c r="E272" s="143"/>
      <c r="F272" s="143"/>
      <c r="G272" s="143"/>
      <c r="H272" s="97" t="s">
        <v>405</v>
      </c>
      <c r="I272" s="28" t="s">
        <v>44</v>
      </c>
      <c r="J272" s="28">
        <v>6.59</v>
      </c>
      <c r="K272" s="28">
        <v>6.2</v>
      </c>
      <c r="L272" s="31">
        <v>6.2</v>
      </c>
      <c r="M272" s="103">
        <f t="shared" si="12"/>
        <v>1</v>
      </c>
      <c r="N272" s="22"/>
    </row>
    <row r="273" spans="2:14" ht="78.75">
      <c r="B273" s="132">
        <v>227</v>
      </c>
      <c r="C273" s="224"/>
      <c r="D273" s="143"/>
      <c r="E273" s="143"/>
      <c r="F273" s="143"/>
      <c r="G273" s="143"/>
      <c r="H273" s="91" t="s">
        <v>216</v>
      </c>
      <c r="I273" s="28" t="s">
        <v>65</v>
      </c>
      <c r="J273" s="28">
        <v>1</v>
      </c>
      <c r="K273" s="28">
        <v>6</v>
      </c>
      <c r="L273" s="31">
        <v>6</v>
      </c>
      <c r="M273" s="103">
        <f t="shared" si="12"/>
        <v>1</v>
      </c>
      <c r="N273" s="22"/>
    </row>
    <row r="274" spans="2:14" ht="78.75">
      <c r="B274" s="132">
        <v>228</v>
      </c>
      <c r="C274" s="224"/>
      <c r="D274" s="143"/>
      <c r="E274" s="143"/>
      <c r="F274" s="143"/>
      <c r="G274" s="143"/>
      <c r="H274" s="91" t="s">
        <v>217</v>
      </c>
      <c r="I274" s="28" t="s">
        <v>65</v>
      </c>
      <c r="J274" s="28">
        <v>1</v>
      </c>
      <c r="K274" s="28">
        <v>6</v>
      </c>
      <c r="L274" s="31">
        <v>6</v>
      </c>
      <c r="M274" s="103">
        <f t="shared" si="12"/>
        <v>1</v>
      </c>
      <c r="N274" s="22"/>
    </row>
    <row r="275" spans="2:14" ht="51" customHeight="1">
      <c r="B275" s="132">
        <v>229</v>
      </c>
      <c r="C275" s="225"/>
      <c r="D275" s="144"/>
      <c r="E275" s="144"/>
      <c r="F275" s="144"/>
      <c r="G275" s="144"/>
      <c r="H275" s="91" t="s">
        <v>218</v>
      </c>
      <c r="I275" s="28" t="s">
        <v>65</v>
      </c>
      <c r="J275" s="28">
        <v>1</v>
      </c>
      <c r="K275" s="28">
        <v>6</v>
      </c>
      <c r="L275" s="31">
        <v>6</v>
      </c>
      <c r="M275" s="103">
        <f t="shared" si="12"/>
        <v>1</v>
      </c>
      <c r="N275" s="22"/>
    </row>
    <row r="276" spans="2:14" ht="102" customHeight="1">
      <c r="B276" s="132">
        <v>230</v>
      </c>
      <c r="C276" s="27" t="s">
        <v>211</v>
      </c>
      <c r="D276" s="122">
        <v>0</v>
      </c>
      <c r="E276" s="122">
        <v>0</v>
      </c>
      <c r="F276" s="123">
        <v>0</v>
      </c>
      <c r="G276" s="123">
        <v>0</v>
      </c>
      <c r="H276" s="30" t="s">
        <v>406</v>
      </c>
      <c r="I276" s="28" t="s">
        <v>65</v>
      </c>
      <c r="J276" s="28">
        <v>0</v>
      </c>
      <c r="K276" s="28">
        <v>1</v>
      </c>
      <c r="L276" s="31">
        <v>1</v>
      </c>
      <c r="M276" s="103">
        <f t="shared" si="12"/>
        <v>1</v>
      </c>
      <c r="N276" s="22"/>
    </row>
    <row r="277" spans="2:14" ht="70.5" customHeight="1">
      <c r="B277" s="132">
        <v>231</v>
      </c>
      <c r="C277" s="27" t="s">
        <v>212</v>
      </c>
      <c r="D277" s="122">
        <v>0</v>
      </c>
      <c r="E277" s="122">
        <v>0</v>
      </c>
      <c r="F277" s="123">
        <v>0</v>
      </c>
      <c r="G277" s="123">
        <v>0</v>
      </c>
      <c r="H277" s="30" t="s">
        <v>407</v>
      </c>
      <c r="I277" s="28" t="s">
        <v>65</v>
      </c>
      <c r="J277" s="28">
        <v>0</v>
      </c>
      <c r="K277" s="28">
        <v>1</v>
      </c>
      <c r="L277" s="31">
        <v>1</v>
      </c>
      <c r="M277" s="103">
        <f t="shared" si="12"/>
        <v>1</v>
      </c>
      <c r="N277" s="22"/>
    </row>
    <row r="280" spans="1:16" s="127" customFormat="1" ht="103.5" customHeight="1">
      <c r="A280" s="124"/>
      <c r="B280" s="125"/>
      <c r="C280" s="247"/>
      <c r="D280" s="247"/>
      <c r="E280" s="247"/>
      <c r="F280" s="247"/>
      <c r="G280" s="126"/>
      <c r="L280" s="126"/>
      <c r="M280" s="126"/>
      <c r="N280" s="126"/>
      <c r="P280" s="128"/>
    </row>
    <row r="281" spans="1:16" s="127" customFormat="1" ht="25.5" customHeight="1">
      <c r="A281" s="124"/>
      <c r="B281" s="125"/>
      <c r="C281" s="125"/>
      <c r="D281" s="126"/>
      <c r="E281" s="126"/>
      <c r="F281" s="126"/>
      <c r="G281" s="126"/>
      <c r="L281" s="126"/>
      <c r="M281" s="126"/>
      <c r="N281" s="126"/>
      <c r="P281" s="128"/>
    </row>
    <row r="282" spans="1:16" s="127" customFormat="1" ht="45" customHeight="1">
      <c r="A282" s="124"/>
      <c r="B282" s="125"/>
      <c r="C282" s="247"/>
      <c r="D282" s="247"/>
      <c r="E282" s="247"/>
      <c r="F282" s="247"/>
      <c r="G282" s="126"/>
      <c r="L282" s="126"/>
      <c r="M282" s="126"/>
      <c r="N282" s="126"/>
      <c r="P282" s="128"/>
    </row>
    <row r="283" spans="1:16" s="127" customFormat="1" ht="27.75" customHeight="1">
      <c r="A283" s="124"/>
      <c r="B283" s="126"/>
      <c r="C283" s="126"/>
      <c r="D283" s="126"/>
      <c r="E283" s="126"/>
      <c r="F283" s="126"/>
      <c r="G283" s="126"/>
      <c r="L283" s="126"/>
      <c r="P283" s="128"/>
    </row>
    <row r="284" spans="1:16" s="127" customFormat="1" ht="48" customHeight="1">
      <c r="A284" s="124"/>
      <c r="B284" s="129"/>
      <c r="C284" s="129"/>
      <c r="D284" s="126"/>
      <c r="E284" s="126"/>
      <c r="F284" s="126"/>
      <c r="G284" s="126"/>
      <c r="P284" s="128"/>
    </row>
  </sheetData>
  <sheetProtection/>
  <mergeCells count="275">
    <mergeCell ref="B71:M71"/>
    <mergeCell ref="E32:E33"/>
    <mergeCell ref="M245:M246"/>
    <mergeCell ref="M247:M248"/>
    <mergeCell ref="M249:M250"/>
    <mergeCell ref="C280:F280"/>
    <mergeCell ref="F65:F67"/>
    <mergeCell ref="G65:G67"/>
    <mergeCell ref="D80:D81"/>
    <mergeCell ref="E80:E81"/>
    <mergeCell ref="C282:F282"/>
    <mergeCell ref="C59:M59"/>
    <mergeCell ref="B76:M76"/>
    <mergeCell ref="B82:M82"/>
    <mergeCell ref="B68:M68"/>
    <mergeCell ref="B60:M60"/>
    <mergeCell ref="B64:M64"/>
    <mergeCell ref="C65:C67"/>
    <mergeCell ref="D65:D67"/>
    <mergeCell ref="E65:E67"/>
    <mergeCell ref="F80:F81"/>
    <mergeCell ref="G80:G81"/>
    <mergeCell ref="B104:M104"/>
    <mergeCell ref="C73:M73"/>
    <mergeCell ref="E91:E98"/>
    <mergeCell ref="F91:F98"/>
    <mergeCell ref="G83:G84"/>
    <mergeCell ref="G85:G88"/>
    <mergeCell ref="C85:C88"/>
    <mergeCell ref="D85:D88"/>
    <mergeCell ref="G133:G134"/>
    <mergeCell ref="C124:C132"/>
    <mergeCell ref="D124:D132"/>
    <mergeCell ref="E124:E132"/>
    <mergeCell ref="F124:F132"/>
    <mergeCell ref="G124:G132"/>
    <mergeCell ref="D179:D184"/>
    <mergeCell ref="E179:E184"/>
    <mergeCell ref="C133:C134"/>
    <mergeCell ref="D133:D134"/>
    <mergeCell ref="E133:E134"/>
    <mergeCell ref="F133:F134"/>
    <mergeCell ref="E170:E173"/>
    <mergeCell ref="F170:F173"/>
    <mergeCell ref="D155:D161"/>
    <mergeCell ref="E155:E161"/>
    <mergeCell ref="G144:G153"/>
    <mergeCell ref="C135:C142"/>
    <mergeCell ref="D135:D142"/>
    <mergeCell ref="E135:E142"/>
    <mergeCell ref="F135:F142"/>
    <mergeCell ref="G135:G142"/>
    <mergeCell ref="N222:N223"/>
    <mergeCell ref="L222:L223"/>
    <mergeCell ref="H222:H223"/>
    <mergeCell ref="D199:D200"/>
    <mergeCell ref="F199:F200"/>
    <mergeCell ref="F207:F216"/>
    <mergeCell ref="B221:M221"/>
    <mergeCell ref="F217:F220"/>
    <mergeCell ref="G217:G220"/>
    <mergeCell ref="E217:E220"/>
    <mergeCell ref="B222:B223"/>
    <mergeCell ref="J222:J223"/>
    <mergeCell ref="K222:K223"/>
    <mergeCell ref="I222:I223"/>
    <mergeCell ref="F179:F184"/>
    <mergeCell ref="G179:G184"/>
    <mergeCell ref="G199:G200"/>
    <mergeCell ref="C199:C200"/>
    <mergeCell ref="G187:G189"/>
    <mergeCell ref="C179:C184"/>
    <mergeCell ref="F242:F243"/>
    <mergeCell ref="C229:C234"/>
    <mergeCell ref="D229:D234"/>
    <mergeCell ref="E229:E234"/>
    <mergeCell ref="F229:F234"/>
    <mergeCell ref="C242:C243"/>
    <mergeCell ref="C267:C275"/>
    <mergeCell ref="B224:M224"/>
    <mergeCell ref="B226:M226"/>
    <mergeCell ref="C253:C256"/>
    <mergeCell ref="C237:C240"/>
    <mergeCell ref="D237:D240"/>
    <mergeCell ref="E237:E240"/>
    <mergeCell ref="F237:F240"/>
    <mergeCell ref="C235:M235"/>
    <mergeCell ref="C251:M251"/>
    <mergeCell ref="F257:F264"/>
    <mergeCell ref="G257:G264"/>
    <mergeCell ref="D267:D275"/>
    <mergeCell ref="E267:E275"/>
    <mergeCell ref="F267:F275"/>
    <mergeCell ref="G267:G275"/>
    <mergeCell ref="F175:F177"/>
    <mergeCell ref="G175:G177"/>
    <mergeCell ref="C170:C173"/>
    <mergeCell ref="D170:D173"/>
    <mergeCell ref="G229:G234"/>
    <mergeCell ref="G242:G243"/>
    <mergeCell ref="C228:M228"/>
    <mergeCell ref="G237:G240"/>
    <mergeCell ref="D242:D243"/>
    <mergeCell ref="E242:E243"/>
    <mergeCell ref="D83:D84"/>
    <mergeCell ref="E83:E84"/>
    <mergeCell ref="F83:F84"/>
    <mergeCell ref="E85:E88"/>
    <mergeCell ref="F85:F88"/>
    <mergeCell ref="E144:E153"/>
    <mergeCell ref="F144:F153"/>
    <mergeCell ref="D105:D111"/>
    <mergeCell ref="E105:E111"/>
    <mergeCell ref="B186:M186"/>
    <mergeCell ref="C155:C161"/>
    <mergeCell ref="C164:C167"/>
    <mergeCell ref="E164:E167"/>
    <mergeCell ref="E99:E103"/>
    <mergeCell ref="F155:F161"/>
    <mergeCell ref="G170:G173"/>
    <mergeCell ref="C175:C177"/>
    <mergeCell ref="D175:D177"/>
    <mergeCell ref="E175:E177"/>
    <mergeCell ref="C75:M75"/>
    <mergeCell ref="C89:M89"/>
    <mergeCell ref="C118:M118"/>
    <mergeCell ref="C162:M162"/>
    <mergeCell ref="C80:C81"/>
    <mergeCell ref="C83:C84"/>
    <mergeCell ref="F105:F111"/>
    <mergeCell ref="G99:G103"/>
    <mergeCell ref="D91:D98"/>
    <mergeCell ref="C99:C103"/>
    <mergeCell ref="M2:M3"/>
    <mergeCell ref="C62:C63"/>
    <mergeCell ref="D62:D63"/>
    <mergeCell ref="E62:E63"/>
    <mergeCell ref="F62:F63"/>
    <mergeCell ref="G62:G63"/>
    <mergeCell ref="C32:C33"/>
    <mergeCell ref="J2:J3"/>
    <mergeCell ref="I2:I3"/>
    <mergeCell ref="D35:D38"/>
    <mergeCell ref="B90:M90"/>
    <mergeCell ref="C105:C111"/>
    <mergeCell ref="D32:D33"/>
    <mergeCell ref="K2:K3"/>
    <mergeCell ref="B1:M1"/>
    <mergeCell ref="B2:B3"/>
    <mergeCell ref="C2:C3"/>
    <mergeCell ref="D2:E2"/>
    <mergeCell ref="F2:G2"/>
    <mergeCell ref="L2:L3"/>
    <mergeCell ref="E35:E38"/>
    <mergeCell ref="F32:F33"/>
    <mergeCell ref="C22:C23"/>
    <mergeCell ref="N2:N3"/>
    <mergeCell ref="C5:M5"/>
    <mergeCell ref="B6:M6"/>
    <mergeCell ref="C10:C14"/>
    <mergeCell ref="D10:D14"/>
    <mergeCell ref="H2:H3"/>
    <mergeCell ref="D22:D23"/>
    <mergeCell ref="C55:C57"/>
    <mergeCell ref="D55:D57"/>
    <mergeCell ref="E55:E57"/>
    <mergeCell ref="C45:C47"/>
    <mergeCell ref="C35:C38"/>
    <mergeCell ref="B30:M30"/>
    <mergeCell ref="B40:M40"/>
    <mergeCell ref="G45:G47"/>
    <mergeCell ref="G52:G53"/>
    <mergeCell ref="F45:F47"/>
    <mergeCell ref="F22:F23"/>
    <mergeCell ref="C24:C27"/>
    <mergeCell ref="D45:D47"/>
    <mergeCell ref="E45:E47"/>
    <mergeCell ref="F24:F27"/>
    <mergeCell ref="F10:F14"/>
    <mergeCell ref="C20:C21"/>
    <mergeCell ref="D20:D21"/>
    <mergeCell ref="E20:E21"/>
    <mergeCell ref="F20:F21"/>
    <mergeCell ref="E10:E14"/>
    <mergeCell ref="B17:M17"/>
    <mergeCell ref="F35:F38"/>
    <mergeCell ref="C41:C42"/>
    <mergeCell ref="D41:D42"/>
    <mergeCell ref="E41:E42"/>
    <mergeCell ref="F41:F42"/>
    <mergeCell ref="E22:E23"/>
    <mergeCell ref="D24:D27"/>
    <mergeCell ref="E24:E27"/>
    <mergeCell ref="C52:C53"/>
    <mergeCell ref="D52:D53"/>
    <mergeCell ref="E52:E53"/>
    <mergeCell ref="F52:F53"/>
    <mergeCell ref="C50:M50"/>
    <mergeCell ref="D144:D153"/>
    <mergeCell ref="F55:F57"/>
    <mergeCell ref="G112:G117"/>
    <mergeCell ref="C91:C98"/>
    <mergeCell ref="G55:G57"/>
    <mergeCell ref="G10:G14"/>
    <mergeCell ref="G20:G21"/>
    <mergeCell ref="G22:G23"/>
    <mergeCell ref="G24:G27"/>
    <mergeCell ref="G32:G33"/>
    <mergeCell ref="G35:G38"/>
    <mergeCell ref="G41:G42"/>
    <mergeCell ref="B123:M123"/>
    <mergeCell ref="B143:M143"/>
    <mergeCell ref="H144:H145"/>
    <mergeCell ref="B163:M163"/>
    <mergeCell ref="F164:F167"/>
    <mergeCell ref="G164:G167"/>
    <mergeCell ref="G155:G161"/>
    <mergeCell ref="C144:C153"/>
    <mergeCell ref="D164:D167"/>
    <mergeCell ref="B202:M202"/>
    <mergeCell ref="B206:M206"/>
    <mergeCell ref="C207:C216"/>
    <mergeCell ref="D207:D216"/>
    <mergeCell ref="C217:C220"/>
    <mergeCell ref="D217:D220"/>
    <mergeCell ref="G207:G216"/>
    <mergeCell ref="C265:M265"/>
    <mergeCell ref="C257:C264"/>
    <mergeCell ref="D257:D264"/>
    <mergeCell ref="E257:E264"/>
    <mergeCell ref="B236:M236"/>
    <mergeCell ref="D253:D256"/>
    <mergeCell ref="E253:E256"/>
    <mergeCell ref="F253:F256"/>
    <mergeCell ref="G253:G256"/>
    <mergeCell ref="J245:J246"/>
    <mergeCell ref="B169:M169"/>
    <mergeCell ref="B178:M178"/>
    <mergeCell ref="E192:E198"/>
    <mergeCell ref="F187:F189"/>
    <mergeCell ref="F192:F198"/>
    <mergeCell ref="G192:G198"/>
    <mergeCell ref="C187:C189"/>
    <mergeCell ref="D187:D189"/>
    <mergeCell ref="E187:E189"/>
    <mergeCell ref="C185:M185"/>
    <mergeCell ref="G91:G98"/>
    <mergeCell ref="C120:C122"/>
    <mergeCell ref="G105:G111"/>
    <mergeCell ref="F99:F103"/>
    <mergeCell ref="C112:C117"/>
    <mergeCell ref="D112:D117"/>
    <mergeCell ref="E112:E117"/>
    <mergeCell ref="F112:F117"/>
    <mergeCell ref="B119:M119"/>
    <mergeCell ref="D99:D103"/>
    <mergeCell ref="K245:K246"/>
    <mergeCell ref="L245:L246"/>
    <mergeCell ref="H247:H248"/>
    <mergeCell ref="I247:I248"/>
    <mergeCell ref="J247:J248"/>
    <mergeCell ref="K247:K248"/>
    <mergeCell ref="L247:L248"/>
    <mergeCell ref="H245:H246"/>
    <mergeCell ref="I245:I246"/>
    <mergeCell ref="B244:M244"/>
    <mergeCell ref="M222:M223"/>
    <mergeCell ref="D120:D122"/>
    <mergeCell ref="E120:E122"/>
    <mergeCell ref="F120:F122"/>
    <mergeCell ref="G120:G122"/>
    <mergeCell ref="E199:E200"/>
    <mergeCell ref="E207:E216"/>
    <mergeCell ref="C192:C198"/>
    <mergeCell ref="D192:D198"/>
  </mergeCells>
  <printOptions/>
  <pageMargins left="0" right="0" top="0.1968503937007874" bottom="0.7874015748031497" header="0.3937007874015748" footer="0.3937007874015748"/>
  <pageSetup fitToHeight="0" fitToWidth="1" horizontalDpi="600" verticalDpi="600" orientation="landscape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Щуркова Елена</dc:creator>
  <cp:keywords/>
  <dc:description/>
  <cp:lastModifiedBy>User</cp:lastModifiedBy>
  <cp:lastPrinted>2018-03-22T12:58:18Z</cp:lastPrinted>
  <dcterms:created xsi:type="dcterms:W3CDTF">2017-02-17T07:40:17Z</dcterms:created>
  <dcterms:modified xsi:type="dcterms:W3CDTF">2018-04-04T15:09:23Z</dcterms:modified>
  <cp:category/>
  <cp:version/>
  <cp:contentType/>
  <cp:contentStatus/>
</cp:coreProperties>
</file>