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88" windowWidth="19440" windowHeight="3360" activeTab="0"/>
  </bookViews>
  <sheets>
    <sheet name="Лист1" sheetId="1" r:id="rId1"/>
  </sheets>
  <definedNames>
    <definedName name="_xlnm.Print_Titles" localSheetId="0">'Лист1'!$4:$6</definedName>
    <definedName name="_xlnm.Print_Area" localSheetId="0">'Лист1'!$B$1:$G$46</definedName>
  </definedNames>
  <calcPr fullCalcOnLoad="1"/>
</workbook>
</file>

<file path=xl/sharedStrings.xml><?xml version="1.0" encoding="utf-8"?>
<sst xmlns="http://schemas.openxmlformats.org/spreadsheetml/2006/main" count="50" uniqueCount="50">
  <si>
    <t>Наименование доходов</t>
  </si>
  <si>
    <t>отклонение исполнения от плана</t>
  </si>
  <si>
    <t>%</t>
  </si>
  <si>
    <t>ИТОГО:  НАЛОГОВЫЕ И НЕНАЛОГОВЫЕ ДОХОДЫ</t>
  </si>
  <si>
    <t xml:space="preserve"> Упрощенная система налогообложения</t>
  </si>
  <si>
    <t>Единый налог на вменённый доход</t>
  </si>
  <si>
    <t xml:space="preserve">Единый сельскохозяйственный налог </t>
  </si>
  <si>
    <t xml:space="preserve"> Патентная система налогообложения </t>
  </si>
  <si>
    <t>Акцизы на нефтепродукты</t>
  </si>
  <si>
    <t xml:space="preserve"> Государственная пошлина                                                     </t>
  </si>
  <si>
    <t>Задолженность и перерасчеты по отменённым налогам, сборам и иным обязательным платежам</t>
  </si>
  <si>
    <t xml:space="preserve"> Дивиденды по акциям</t>
  </si>
  <si>
    <t>Доходы, получаемые в виде арендной платы за земельные участки в собственности муниципального района</t>
  </si>
  <si>
    <t>Доходы от сдачи в аренду имущества</t>
  </si>
  <si>
    <t>Отчисления от чистой прибыли МУП</t>
  </si>
  <si>
    <t>Средства, получаемые от передачи имущества по договору доверительного управления</t>
  </si>
  <si>
    <t xml:space="preserve">Плата за негативное воздействие на окружающую среду </t>
  </si>
  <si>
    <t>Прочие доходы от компенсации затрат  бюджетов муниципальных районов</t>
  </si>
  <si>
    <t>Доходы от реализации муниципального имущества</t>
  </si>
  <si>
    <t xml:space="preserve"> Штрафы, санкции, возмещение ущерба</t>
  </si>
  <si>
    <t>Прочие неналоговые доходы</t>
  </si>
  <si>
    <t>в том числе невыясненные поступления</t>
  </si>
  <si>
    <t>БЕЗВОЗМЕЗДНЫЕ ПОСТУПЛЕНИЯ</t>
  </si>
  <si>
    <t>БЕЗВОЗМЕЗДНЫЕ ПОСТУПЛЕНИЯ ОТ ДРУГИХ БЮДЖЕТОВ в том числе:</t>
  </si>
  <si>
    <t>Дотации</t>
  </si>
  <si>
    <t xml:space="preserve">Субсидии </t>
  </si>
  <si>
    <t xml:space="preserve">Субвенции  </t>
  </si>
  <si>
    <t>Иные межбюджетные трансферты</t>
  </si>
  <si>
    <t>Возврат бюджетными и автономными учреждениями остатков субсидий прошлых лет</t>
  </si>
  <si>
    <t>Всего доходов</t>
  </si>
  <si>
    <r>
      <t>Доходы, получаемые в виде арендной платы за земельные участки собственность на которые не разграничена</t>
    </r>
    <r>
      <rPr>
        <i/>
        <sz val="12"/>
        <color indexed="8"/>
        <rFont val="Times New Roman"/>
        <family val="1"/>
      </rPr>
      <t xml:space="preserve"> (сельские поселения)</t>
    </r>
  </si>
  <si>
    <r>
      <t xml:space="preserve">Доходы от продажи земельных участков, собственность на которые не разграничена </t>
    </r>
    <r>
      <rPr>
        <i/>
        <sz val="12"/>
        <rFont val="Times New Roman"/>
        <family val="1"/>
      </rPr>
      <t>(городские поселения)</t>
    </r>
  </si>
  <si>
    <r>
      <t xml:space="preserve">Доходы от продажи земельных участков, собственность на которые не разграничена </t>
    </r>
    <r>
      <rPr>
        <i/>
        <sz val="12"/>
        <rFont val="Times New Roman"/>
        <family val="1"/>
      </rPr>
      <t>(сельские поселения)</t>
    </r>
  </si>
  <si>
    <r>
      <t>Доходы, получаемые в виде арендной платы за земельные участки собственность на которые не разграничена</t>
    </r>
    <r>
      <rPr>
        <i/>
        <sz val="12"/>
        <color indexed="8"/>
        <rFont val="Times New Roman"/>
        <family val="1"/>
      </rPr>
      <t xml:space="preserve"> (городские поселения)</t>
    </r>
  </si>
  <si>
    <t>Доходы от продажи земельных участков, наход. в собственности района</t>
  </si>
  <si>
    <t>Возврат остатков субсидий, субвенций и иных межбюджетных трансфертов</t>
  </si>
  <si>
    <t>Прочие безвожмездные поступления</t>
  </si>
  <si>
    <t>Плата за увеличение площади земельных участков , находящихся в частной собственности</t>
  </si>
  <si>
    <t xml:space="preserve">Земельный налог </t>
  </si>
  <si>
    <t xml:space="preserve">Прочие доходы от использования муниципального  имущества </t>
  </si>
  <si>
    <t xml:space="preserve">Урегулированию расчетов между бюджетами бюджетной системы Российской Федерации по распределенным доходам
</t>
  </si>
  <si>
    <t xml:space="preserve">2016 год </t>
  </si>
  <si>
    <t xml:space="preserve">2015 год </t>
  </si>
  <si>
    <t xml:space="preserve">(+) перевыполнение,          (-) невыполнение </t>
  </si>
  <si>
    <t xml:space="preserve">Исполнено </t>
  </si>
  <si>
    <t xml:space="preserve">План </t>
  </si>
  <si>
    <t xml:space="preserve">Исполнено  </t>
  </si>
  <si>
    <t>(тыс. руб.)</t>
  </si>
  <si>
    <t xml:space="preserve"> Налог на доходы физических лиц</t>
  </si>
  <si>
    <t>Сравнительные показатели поступления доходов в бюджет Щёлковского муниципального района за 2016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</si>
</sst>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0.0"/>
    <numFmt numFmtId="177" formatCode="0.000000"/>
    <numFmt numFmtId="178" formatCode="0.00000"/>
    <numFmt numFmtId="179" formatCode="0.0000"/>
    <numFmt numFmtId="180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6" fillId="33" borderId="10" xfId="0" applyFont="1" applyFill="1" applyBorder="1" applyAlignment="1">
      <alignment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50" fillId="0" borderId="0" xfId="0" applyFont="1" applyFill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3" fontId="5" fillId="34" borderId="10" xfId="0" applyNumberFormat="1" applyFont="1" applyFill="1" applyBorder="1" applyAlignment="1">
      <alignment vertical="center"/>
    </xf>
    <xf numFmtId="1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6" fillId="33" borderId="11" xfId="0" applyFont="1" applyFill="1" applyBorder="1" applyAlignment="1">
      <alignment/>
    </xf>
    <xf numFmtId="3" fontId="5" fillId="0" borderId="12" xfId="0" applyNumberFormat="1" applyFont="1" applyFill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172" fontId="5" fillId="0" borderId="14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172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172" fontId="5" fillId="0" borderId="16" xfId="0" applyNumberFormat="1" applyFont="1" applyBorder="1" applyAlignment="1">
      <alignment vertical="center"/>
    </xf>
    <xf numFmtId="3" fontId="5" fillId="34" borderId="17" xfId="0" applyNumberFormat="1" applyFont="1" applyFill="1" applyBorder="1" applyAlignment="1">
      <alignment vertical="center"/>
    </xf>
    <xf numFmtId="3" fontId="5" fillId="34" borderId="17" xfId="0" applyNumberFormat="1" applyFont="1" applyFill="1" applyBorder="1" applyAlignment="1">
      <alignment vertical="center" wrapText="1"/>
    </xf>
    <xf numFmtId="3" fontId="51" fillId="34" borderId="17" xfId="0" applyNumberFormat="1" applyFont="1" applyFill="1" applyBorder="1" applyAlignment="1">
      <alignment vertical="center"/>
    </xf>
    <xf numFmtId="3" fontId="51" fillId="34" borderId="17" xfId="0" applyNumberFormat="1" applyFont="1" applyFill="1" applyBorder="1" applyAlignment="1">
      <alignment horizontal="right" vertical="center"/>
    </xf>
    <xf numFmtId="3" fontId="7" fillId="34" borderId="17" xfId="0" applyNumberFormat="1" applyFont="1" applyFill="1" applyBorder="1" applyAlignment="1">
      <alignment vertical="center" wrapText="1"/>
    </xf>
    <xf numFmtId="0" fontId="51" fillId="34" borderId="17" xfId="0" applyFont="1" applyFill="1" applyBorder="1" applyAlignment="1">
      <alignment/>
    </xf>
    <xf numFmtId="3" fontId="52" fillId="34" borderId="17" xfId="0" applyNumberFormat="1" applyFont="1" applyFill="1" applyBorder="1" applyAlignment="1">
      <alignment vertical="center"/>
    </xf>
    <xf numFmtId="3" fontId="5" fillId="34" borderId="18" xfId="0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172" fontId="5" fillId="0" borderId="21" xfId="0" applyNumberFormat="1" applyFont="1" applyBorder="1" applyAlignment="1">
      <alignment vertical="center"/>
    </xf>
    <xf numFmtId="3" fontId="53" fillId="34" borderId="22" xfId="0" applyNumberFormat="1" applyFont="1" applyFill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172" fontId="11" fillId="0" borderId="24" xfId="0" applyNumberFormat="1" applyFont="1" applyBorder="1" applyAlignment="1">
      <alignment vertical="center"/>
    </xf>
    <xf numFmtId="0" fontId="3" fillId="0" borderId="25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 wrapText="1"/>
    </xf>
    <xf numFmtId="172" fontId="5" fillId="0" borderId="17" xfId="0" applyNumberFormat="1" applyFont="1" applyFill="1" applyBorder="1" applyAlignment="1">
      <alignment horizontal="left" vertical="center" wrapText="1"/>
    </xf>
    <xf numFmtId="172" fontId="2" fillId="0" borderId="17" xfId="0" applyNumberFormat="1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vertical="center" wrapText="1"/>
    </xf>
    <xf numFmtId="0" fontId="11" fillId="0" borderId="2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34" borderId="22" xfId="0" applyFont="1" applyFill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5" fillId="34" borderId="22" xfId="0" applyFont="1" applyFill="1" applyBorder="1" applyAlignment="1">
      <alignment horizontal="center"/>
    </xf>
    <xf numFmtId="3" fontId="5" fillId="0" borderId="20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right" vertical="center"/>
    </xf>
    <xf numFmtId="3" fontId="5" fillId="34" borderId="20" xfId="0" applyNumberFormat="1" applyFont="1" applyFill="1" applyBorder="1" applyAlignment="1">
      <alignment horizontal="right" vertical="center"/>
    </xf>
    <xf numFmtId="3" fontId="51" fillId="34" borderId="18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3" fontId="52" fillId="34" borderId="25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34" borderId="0" xfId="0" applyNumberFormat="1" applyFill="1" applyAlignment="1">
      <alignment/>
    </xf>
    <xf numFmtId="172" fontId="5" fillId="0" borderId="16" xfId="0" applyNumberFormat="1" applyFont="1" applyBorder="1" applyAlignment="1">
      <alignment horizontal="right" vertical="center"/>
    </xf>
    <xf numFmtId="0" fontId="0" fillId="0" borderId="28" xfId="0" applyFont="1" applyBorder="1" applyAlignment="1">
      <alignment horizontal="right" wrapText="1"/>
    </xf>
    <xf numFmtId="0" fontId="56" fillId="0" borderId="0" xfId="0" applyFont="1" applyBorder="1" applyAlignment="1">
      <alignment horizont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1" fillId="34" borderId="30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/>
    </xf>
    <xf numFmtId="0" fontId="55" fillId="0" borderId="27" xfId="0" applyFont="1" applyFill="1" applyBorder="1" applyAlignment="1">
      <alignment horizontal="center"/>
    </xf>
    <xf numFmtId="0" fontId="55" fillId="0" borderId="31" xfId="0" applyFont="1" applyFill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1" fillId="34" borderId="3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7"/>
  <sheetViews>
    <sheetView tabSelected="1" zoomScale="73" zoomScaleNormal="73" zoomScalePageLayoutView="0" workbookViewId="0" topLeftCell="A1">
      <selection activeCell="F7" sqref="F7"/>
    </sheetView>
  </sheetViews>
  <sheetFormatPr defaultColWidth="11.140625" defaultRowHeight="15"/>
  <cols>
    <col min="1" max="1" width="1.421875" style="0" customWidth="1"/>
    <col min="2" max="2" width="34.28125" style="0" customWidth="1"/>
    <col min="3" max="3" width="14.8515625" style="10" customWidth="1"/>
    <col min="4" max="4" width="17.28125" style="1" customWidth="1"/>
    <col min="5" max="5" width="18.57421875" style="7" customWidth="1"/>
    <col min="6" max="6" width="21.7109375" style="0" customWidth="1"/>
    <col min="7" max="7" width="11.7109375" style="0" customWidth="1"/>
    <col min="8" max="12" width="11.140625" style="0" hidden="1" customWidth="1"/>
    <col min="13" max="16" width="0" style="0" hidden="1" customWidth="1"/>
  </cols>
  <sheetData>
    <row r="1" spans="2:7" ht="39" customHeight="1">
      <c r="B1" s="75" t="s">
        <v>49</v>
      </c>
      <c r="C1" s="75"/>
      <c r="D1" s="75"/>
      <c r="E1" s="75"/>
      <c r="F1" s="75"/>
      <c r="G1" s="75"/>
    </row>
    <row r="2" spans="2:7" ht="19.5" customHeight="1" thickBot="1">
      <c r="B2" s="74" t="s">
        <v>47</v>
      </c>
      <c r="C2" s="74"/>
      <c r="D2" s="74"/>
      <c r="E2" s="74"/>
      <c r="F2" s="74"/>
      <c r="G2" s="74"/>
    </row>
    <row r="3" spans="2:7" ht="18" thickBot="1">
      <c r="B3" s="82" t="s">
        <v>0</v>
      </c>
      <c r="C3" s="62" t="s">
        <v>42</v>
      </c>
      <c r="D3" s="79" t="s">
        <v>41</v>
      </c>
      <c r="E3" s="80"/>
      <c r="F3" s="80"/>
      <c r="G3" s="81"/>
    </row>
    <row r="4" spans="2:7" s="8" customFormat="1" ht="24.75" customHeight="1">
      <c r="B4" s="83"/>
      <c r="C4" s="85" t="s">
        <v>46</v>
      </c>
      <c r="D4" s="86" t="s">
        <v>45</v>
      </c>
      <c r="E4" s="78" t="s">
        <v>44</v>
      </c>
      <c r="F4" s="76" t="s">
        <v>1</v>
      </c>
      <c r="G4" s="77"/>
    </row>
    <row r="5" spans="1:95" s="2" customFormat="1" ht="51" customHeight="1" thickBot="1">
      <c r="A5"/>
      <c r="B5" s="84"/>
      <c r="C5" s="85"/>
      <c r="D5" s="87"/>
      <c r="E5" s="78"/>
      <c r="F5" s="55" t="s">
        <v>43</v>
      </c>
      <c r="G5" s="56" t="s">
        <v>2</v>
      </c>
      <c r="H5" s="12">
        <v>42725</v>
      </c>
      <c r="I5" s="12">
        <v>42726</v>
      </c>
      <c r="J5" s="12">
        <v>42727</v>
      </c>
      <c r="K5" s="12">
        <v>42730</v>
      </c>
      <c r="L5" s="12">
        <v>42731</v>
      </c>
      <c r="M5" s="12">
        <v>42732</v>
      </c>
      <c r="N5" s="12">
        <v>42733</v>
      </c>
      <c r="O5" s="12">
        <v>42734</v>
      </c>
      <c r="P5" s="12">
        <v>42735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13"/>
    </row>
    <row r="6" spans="2:7" ht="12" customHeight="1" thickBot="1">
      <c r="B6" s="57">
        <v>1</v>
      </c>
      <c r="C6" s="58">
        <v>2</v>
      </c>
      <c r="D6" s="59">
        <v>3</v>
      </c>
      <c r="E6" s="60">
        <v>4</v>
      </c>
      <c r="F6" s="61">
        <v>5</v>
      </c>
      <c r="G6" s="57">
        <v>6</v>
      </c>
    </row>
    <row r="7" spans="2:16" ht="33" customHeight="1">
      <c r="B7" s="39" t="s">
        <v>3</v>
      </c>
      <c r="C7" s="69">
        <v>2133218</v>
      </c>
      <c r="D7" s="16">
        <v>2435020</v>
      </c>
      <c r="E7" s="16">
        <v>2477150</v>
      </c>
      <c r="F7" s="16">
        <v>42130</v>
      </c>
      <c r="G7" s="17">
        <v>101.73017059408136</v>
      </c>
      <c r="H7" s="14" t="e">
        <f>SUM(H9:H33)-#REF!-#REF!+H35</f>
        <v>#REF!</v>
      </c>
      <c r="I7" s="3" t="e">
        <f>SUM(I9:I33)-#REF!-#REF!+I35</f>
        <v>#REF!</v>
      </c>
      <c r="J7" s="3" t="e">
        <f>SUM(J9:J33)-#REF!-#REF!+J35</f>
        <v>#REF!</v>
      </c>
      <c r="K7" s="3" t="e">
        <f>SUM(K9:K33)-#REF!-#REF!+K35</f>
        <v>#REF!</v>
      </c>
      <c r="L7" s="3" t="e">
        <f>SUM(L9:L33)-#REF!-#REF!+L35</f>
        <v>#REF!</v>
      </c>
      <c r="M7" s="3" t="e">
        <f>SUM(M9:M33)-#REF!-#REF!+M35</f>
        <v>#REF!</v>
      </c>
      <c r="N7" s="3" t="e">
        <f>SUM(N9:N33)-#REF!-#REF!+N35</f>
        <v>#REF!</v>
      </c>
      <c r="O7" s="3" t="e">
        <f>SUM(O9:O33)-#REF!-#REF!+O35</f>
        <v>#REF!</v>
      </c>
      <c r="P7" s="3" t="e">
        <f>SUM(P9:P33)-#REF!-#REF!+P35</f>
        <v>#REF!</v>
      </c>
    </row>
    <row r="8" spans="2:17" ht="22.5" customHeight="1">
      <c r="B8" s="64" t="s">
        <v>48</v>
      </c>
      <c r="C8" s="67">
        <v>1298810</v>
      </c>
      <c r="D8" s="65">
        <v>1621974</v>
      </c>
      <c r="E8" s="66">
        <v>1659415</v>
      </c>
      <c r="F8" s="63">
        <v>37441</v>
      </c>
      <c r="G8" s="73">
        <v>102.30836006002562</v>
      </c>
      <c r="Q8" s="70"/>
    </row>
    <row r="9" spans="2:17" ht="30.75">
      <c r="B9" s="41" t="s">
        <v>4</v>
      </c>
      <c r="C9" s="24">
        <v>198297</v>
      </c>
      <c r="D9" s="20">
        <v>224162</v>
      </c>
      <c r="E9" s="5">
        <v>227528</v>
      </c>
      <c r="F9" s="4">
        <v>3366</v>
      </c>
      <c r="G9" s="17">
        <v>101.50159259821024</v>
      </c>
      <c r="H9" s="9">
        <v>207</v>
      </c>
      <c r="I9">
        <v>119</v>
      </c>
      <c r="J9">
        <v>181</v>
      </c>
      <c r="K9">
        <v>535</v>
      </c>
      <c r="L9">
        <v>514</v>
      </c>
      <c r="M9">
        <v>-498</v>
      </c>
      <c r="N9">
        <v>523</v>
      </c>
      <c r="O9">
        <v>1013</v>
      </c>
      <c r="P9">
        <v>314</v>
      </c>
      <c r="Q9" s="70"/>
    </row>
    <row r="10" spans="2:17" ht="27" customHeight="1">
      <c r="B10" s="40" t="s">
        <v>5</v>
      </c>
      <c r="C10" s="25">
        <v>111342</v>
      </c>
      <c r="D10" s="20">
        <v>96570</v>
      </c>
      <c r="E10" s="5">
        <v>97007</v>
      </c>
      <c r="F10" s="4">
        <v>437</v>
      </c>
      <c r="G10" s="17">
        <v>100.45252148700425</v>
      </c>
      <c r="H10" s="15">
        <v>26</v>
      </c>
      <c r="I10">
        <v>50</v>
      </c>
      <c r="J10">
        <v>39</v>
      </c>
      <c r="K10">
        <v>44</v>
      </c>
      <c r="L10">
        <v>174</v>
      </c>
      <c r="M10">
        <v>117</v>
      </c>
      <c r="N10">
        <v>49</v>
      </c>
      <c r="O10">
        <v>124</v>
      </c>
      <c r="P10">
        <v>55</v>
      </c>
      <c r="Q10" s="70"/>
    </row>
    <row r="11" spans="2:17" ht="28.5" customHeight="1">
      <c r="B11" s="40" t="s">
        <v>6</v>
      </c>
      <c r="C11" s="25">
        <v>685</v>
      </c>
      <c r="D11" s="20">
        <v>720</v>
      </c>
      <c r="E11" s="5">
        <v>723</v>
      </c>
      <c r="F11" s="4">
        <v>3</v>
      </c>
      <c r="G11" s="17">
        <v>100.41666666666667</v>
      </c>
      <c r="K11">
        <v>2</v>
      </c>
      <c r="Q11" s="70"/>
    </row>
    <row r="12" spans="2:17" ht="31.5" customHeight="1">
      <c r="B12" s="41" t="s">
        <v>7</v>
      </c>
      <c r="C12" s="25">
        <v>17362</v>
      </c>
      <c r="D12" s="20">
        <v>20026</v>
      </c>
      <c r="E12" s="5">
        <v>22682</v>
      </c>
      <c r="F12" s="4">
        <v>2656</v>
      </c>
      <c r="G12" s="17">
        <v>113.26275841406172</v>
      </c>
      <c r="H12" s="9">
        <v>247</v>
      </c>
      <c r="I12">
        <v>286</v>
      </c>
      <c r="J12">
        <v>188</v>
      </c>
      <c r="K12">
        <v>251</v>
      </c>
      <c r="L12">
        <v>212</v>
      </c>
      <c r="M12">
        <v>299</v>
      </c>
      <c r="N12">
        <v>834</v>
      </c>
      <c r="O12">
        <v>491</v>
      </c>
      <c r="P12">
        <v>280</v>
      </c>
      <c r="Q12" s="70"/>
    </row>
    <row r="13" spans="2:17" ht="18" customHeight="1">
      <c r="B13" s="42" t="s">
        <v>8</v>
      </c>
      <c r="C13" s="26">
        <v>17507</v>
      </c>
      <c r="D13" s="20">
        <v>23402</v>
      </c>
      <c r="E13" s="5">
        <v>24170</v>
      </c>
      <c r="F13" s="4">
        <v>768</v>
      </c>
      <c r="G13" s="17">
        <v>103.28177078882146</v>
      </c>
      <c r="M13">
        <v>436</v>
      </c>
      <c r="N13">
        <v>1368</v>
      </c>
      <c r="O13">
        <v>266</v>
      </c>
      <c r="Q13" s="70"/>
    </row>
    <row r="14" spans="2:17" ht="18" customHeight="1">
      <c r="B14" s="42" t="s">
        <v>38</v>
      </c>
      <c r="C14" s="26">
        <v>0</v>
      </c>
      <c r="D14" s="20"/>
      <c r="E14" s="5">
        <v>29</v>
      </c>
      <c r="F14" s="4">
        <v>29</v>
      </c>
      <c r="G14" s="17"/>
      <c r="N14">
        <v>29</v>
      </c>
      <c r="Q14" s="70"/>
    </row>
    <row r="15" spans="2:17" ht="19.5" customHeight="1">
      <c r="B15" s="43" t="s">
        <v>9</v>
      </c>
      <c r="C15" s="25">
        <v>30710</v>
      </c>
      <c r="D15" s="20">
        <v>30000</v>
      </c>
      <c r="E15" s="5">
        <v>28730</v>
      </c>
      <c r="F15" s="4">
        <v>-1270</v>
      </c>
      <c r="G15" s="17">
        <v>95.76666666666667</v>
      </c>
      <c r="H15" s="9">
        <v>136</v>
      </c>
      <c r="I15">
        <v>91</v>
      </c>
      <c r="J15">
        <v>257</v>
      </c>
      <c r="K15">
        <v>93</v>
      </c>
      <c r="L15">
        <v>296</v>
      </c>
      <c r="M15">
        <v>104</v>
      </c>
      <c r="N15">
        <v>88</v>
      </c>
      <c r="O15">
        <v>122</v>
      </c>
      <c r="P15">
        <v>14</v>
      </c>
      <c r="Q15" s="70"/>
    </row>
    <row r="16" spans="2:17" ht="47.25" customHeight="1">
      <c r="B16" s="44" t="s">
        <v>10</v>
      </c>
      <c r="C16" s="26">
        <v>307</v>
      </c>
      <c r="D16" s="20">
        <v>20</v>
      </c>
      <c r="E16" s="5">
        <v>21</v>
      </c>
      <c r="F16" s="4">
        <v>1</v>
      </c>
      <c r="G16" s="17">
        <v>105</v>
      </c>
      <c r="Q16" s="70"/>
    </row>
    <row r="17" spans="2:17" ht="17.25" customHeight="1">
      <c r="B17" s="43" t="s">
        <v>11</v>
      </c>
      <c r="C17" s="26">
        <v>2287</v>
      </c>
      <c r="D17" s="21">
        <v>333</v>
      </c>
      <c r="E17" s="5">
        <v>333</v>
      </c>
      <c r="F17" s="4">
        <v>0</v>
      </c>
      <c r="G17" s="17">
        <v>100</v>
      </c>
      <c r="Q17" s="70"/>
    </row>
    <row r="18" spans="2:17" ht="78">
      <c r="B18" s="43" t="s">
        <v>33</v>
      </c>
      <c r="C18" s="27">
        <v>165881</v>
      </c>
      <c r="D18" s="20">
        <v>145927</v>
      </c>
      <c r="E18" s="5">
        <v>147117</v>
      </c>
      <c r="F18" s="4">
        <v>1190</v>
      </c>
      <c r="G18" s="17">
        <v>100.81547623126632</v>
      </c>
      <c r="H18">
        <v>353</v>
      </c>
      <c r="I18">
        <v>475</v>
      </c>
      <c r="J18">
        <v>353</v>
      </c>
      <c r="K18">
        <v>420</v>
      </c>
      <c r="L18">
        <v>18</v>
      </c>
      <c r="M18">
        <v>802</v>
      </c>
      <c r="N18">
        <v>383</v>
      </c>
      <c r="O18">
        <v>574</v>
      </c>
      <c r="P18">
        <v>312</v>
      </c>
      <c r="Q18" s="70"/>
    </row>
    <row r="19" spans="2:17" ht="78">
      <c r="B19" s="43" t="s">
        <v>30</v>
      </c>
      <c r="C19" s="27">
        <v>56016</v>
      </c>
      <c r="D19" s="20">
        <v>52279</v>
      </c>
      <c r="E19" s="5">
        <v>50600</v>
      </c>
      <c r="F19" s="4">
        <v>-1679</v>
      </c>
      <c r="G19" s="17">
        <v>96.78838539375275</v>
      </c>
      <c r="H19">
        <v>4748</v>
      </c>
      <c r="I19">
        <v>28</v>
      </c>
      <c r="J19">
        <v>216</v>
      </c>
      <c r="K19">
        <v>396</v>
      </c>
      <c r="L19">
        <v>128</v>
      </c>
      <c r="M19">
        <v>12</v>
      </c>
      <c r="N19">
        <v>182</v>
      </c>
      <c r="O19">
        <v>31</v>
      </c>
      <c r="P19">
        <v>195</v>
      </c>
      <c r="Q19" s="70"/>
    </row>
    <row r="20" spans="2:17" ht="61.5" customHeight="1">
      <c r="B20" s="43" t="s">
        <v>12</v>
      </c>
      <c r="C20" s="26">
        <v>6677</v>
      </c>
      <c r="D20" s="21">
        <v>6648</v>
      </c>
      <c r="E20" s="5">
        <v>6670</v>
      </c>
      <c r="F20" s="4">
        <v>22</v>
      </c>
      <c r="G20" s="17">
        <v>100.3309265944645</v>
      </c>
      <c r="H20">
        <v>387</v>
      </c>
      <c r="I20">
        <v>601</v>
      </c>
      <c r="J20">
        <v>309</v>
      </c>
      <c r="K20">
        <v>98</v>
      </c>
      <c r="M20">
        <v>129</v>
      </c>
      <c r="N20">
        <v>34</v>
      </c>
      <c r="O20">
        <v>26</v>
      </c>
      <c r="Q20" s="70"/>
    </row>
    <row r="21" spans="2:17" ht="29.25" customHeight="1">
      <c r="B21" s="43" t="s">
        <v>13</v>
      </c>
      <c r="C21" s="28">
        <v>21066</v>
      </c>
      <c r="D21" s="20">
        <v>17930</v>
      </c>
      <c r="E21" s="5">
        <v>17270</v>
      </c>
      <c r="F21" s="4">
        <v>-660</v>
      </c>
      <c r="G21" s="17">
        <v>96.31901840490798</v>
      </c>
      <c r="H21">
        <v>35</v>
      </c>
      <c r="I21">
        <v>15</v>
      </c>
      <c r="J21">
        <v>26</v>
      </c>
      <c r="K21">
        <v>145</v>
      </c>
      <c r="L21">
        <v>7</v>
      </c>
      <c r="M21">
        <v>500</v>
      </c>
      <c r="N21">
        <v>33</v>
      </c>
      <c r="O21">
        <v>37</v>
      </c>
      <c r="Q21" s="70"/>
    </row>
    <row r="22" spans="2:17" ht="28.5" customHeight="1">
      <c r="B22" s="43" t="s">
        <v>14</v>
      </c>
      <c r="C22" s="26">
        <v>1383</v>
      </c>
      <c r="D22" s="20">
        <v>1694</v>
      </c>
      <c r="E22" s="5">
        <v>1694</v>
      </c>
      <c r="F22" s="4">
        <v>0</v>
      </c>
      <c r="G22" s="17">
        <v>100</v>
      </c>
      <c r="Q22" s="70"/>
    </row>
    <row r="23" spans="2:17" ht="44.25" customHeight="1" hidden="1">
      <c r="B23" s="43" t="s">
        <v>15</v>
      </c>
      <c r="C23" s="26">
        <v>0</v>
      </c>
      <c r="D23" s="20"/>
      <c r="E23" s="5">
        <v>0</v>
      </c>
      <c r="F23" s="4">
        <v>0</v>
      </c>
      <c r="G23" s="17"/>
      <c r="Q23" s="70"/>
    </row>
    <row r="24" spans="2:17" ht="41.25" customHeight="1">
      <c r="B24" s="43" t="s">
        <v>39</v>
      </c>
      <c r="C24" s="28">
        <v>54546</v>
      </c>
      <c r="D24" s="20">
        <v>41098</v>
      </c>
      <c r="E24" s="11">
        <v>43622</v>
      </c>
      <c r="F24" s="4">
        <v>2524</v>
      </c>
      <c r="G24" s="17">
        <v>106.142</v>
      </c>
      <c r="H24">
        <v>10</v>
      </c>
      <c r="I24">
        <v>54</v>
      </c>
      <c r="J24">
        <v>14</v>
      </c>
      <c r="K24">
        <v>4</v>
      </c>
      <c r="L24">
        <v>727</v>
      </c>
      <c r="M24">
        <v>7</v>
      </c>
      <c r="N24">
        <v>60</v>
      </c>
      <c r="O24">
        <v>158</v>
      </c>
      <c r="P24">
        <v>2</v>
      </c>
      <c r="Q24" s="70"/>
    </row>
    <row r="25" spans="2:17" ht="32.25" customHeight="1">
      <c r="B25" s="45" t="s">
        <v>16</v>
      </c>
      <c r="C25" s="25">
        <v>16295</v>
      </c>
      <c r="D25" s="20">
        <v>20704</v>
      </c>
      <c r="E25" s="5">
        <v>20900</v>
      </c>
      <c r="F25" s="4">
        <v>196</v>
      </c>
      <c r="G25" s="17">
        <v>100.94667697063369</v>
      </c>
      <c r="I25">
        <v>47</v>
      </c>
      <c r="J25">
        <v>2</v>
      </c>
      <c r="K25">
        <v>19</v>
      </c>
      <c r="L25">
        <v>1</v>
      </c>
      <c r="M25">
        <v>4</v>
      </c>
      <c r="N25">
        <v>2</v>
      </c>
      <c r="O25">
        <v>21</v>
      </c>
      <c r="P25">
        <v>3</v>
      </c>
      <c r="Q25" s="70"/>
    </row>
    <row r="26" spans="2:17" ht="46.5">
      <c r="B26" s="45" t="s">
        <v>17</v>
      </c>
      <c r="C26" s="24">
        <v>1866</v>
      </c>
      <c r="D26" s="20">
        <v>6350</v>
      </c>
      <c r="E26" s="5">
        <v>6411</v>
      </c>
      <c r="F26" s="4">
        <v>61</v>
      </c>
      <c r="G26" s="17">
        <v>100.96062992125985</v>
      </c>
      <c r="I26">
        <v>15</v>
      </c>
      <c r="M26">
        <v>12</v>
      </c>
      <c r="Q26" s="70"/>
    </row>
    <row r="27" spans="2:17" ht="30.75">
      <c r="B27" s="45" t="s">
        <v>18</v>
      </c>
      <c r="C27" s="26">
        <v>920</v>
      </c>
      <c r="D27" s="20">
        <v>14073</v>
      </c>
      <c r="E27" s="5">
        <v>7508</v>
      </c>
      <c r="F27" s="4">
        <v>-6565</v>
      </c>
      <c r="G27" s="17">
        <v>53.35038726639665</v>
      </c>
      <c r="M27">
        <v>3394</v>
      </c>
      <c r="N27">
        <v>848</v>
      </c>
      <c r="O27">
        <v>40</v>
      </c>
      <c r="Q27" s="70"/>
    </row>
    <row r="28" spans="2:17" ht="62.25">
      <c r="B28" s="45" t="s">
        <v>31</v>
      </c>
      <c r="C28" s="27">
        <v>34180</v>
      </c>
      <c r="D28" s="20">
        <v>23105</v>
      </c>
      <c r="E28" s="5">
        <v>29567</v>
      </c>
      <c r="F28" s="4">
        <v>6462</v>
      </c>
      <c r="G28" s="17">
        <v>127.9</v>
      </c>
      <c r="H28">
        <v>72</v>
      </c>
      <c r="I28">
        <v>67</v>
      </c>
      <c r="J28">
        <v>41</v>
      </c>
      <c r="K28">
        <v>1916</v>
      </c>
      <c r="L28">
        <v>52</v>
      </c>
      <c r="M28">
        <v>61</v>
      </c>
      <c r="N28">
        <v>22</v>
      </c>
      <c r="O28">
        <v>26</v>
      </c>
      <c r="P28">
        <v>47</v>
      </c>
      <c r="Q28" s="70"/>
    </row>
    <row r="29" spans="2:17" ht="62.25">
      <c r="B29" s="45" t="s">
        <v>32</v>
      </c>
      <c r="C29" s="27">
        <v>12330</v>
      </c>
      <c r="D29" s="20">
        <v>5750</v>
      </c>
      <c r="E29" s="5">
        <v>6264</v>
      </c>
      <c r="F29" s="4">
        <v>514</v>
      </c>
      <c r="G29" s="17">
        <v>108.93913043478261</v>
      </c>
      <c r="H29">
        <v>56</v>
      </c>
      <c r="J29">
        <v>76</v>
      </c>
      <c r="L29">
        <v>41</v>
      </c>
      <c r="Q29" s="70"/>
    </row>
    <row r="30" spans="2:17" ht="62.25">
      <c r="B30" s="45" t="s">
        <v>37</v>
      </c>
      <c r="C30" s="27">
        <v>161</v>
      </c>
      <c r="D30" s="18">
        <v>6532</v>
      </c>
      <c r="E30" s="5">
        <v>6835</v>
      </c>
      <c r="F30" s="4">
        <v>303</v>
      </c>
      <c r="G30" s="19">
        <v>104.62339252908757</v>
      </c>
      <c r="L30">
        <v>179</v>
      </c>
      <c r="Q30" s="70"/>
    </row>
    <row r="31" spans="2:17" ht="45.75" customHeight="1">
      <c r="B31" s="45" t="s">
        <v>34</v>
      </c>
      <c r="C31" s="26">
        <v>822</v>
      </c>
      <c r="D31" s="20">
        <v>29819</v>
      </c>
      <c r="E31" s="5">
        <v>29090</v>
      </c>
      <c r="F31" s="4">
        <v>-729</v>
      </c>
      <c r="G31" s="17"/>
      <c r="Q31" s="70"/>
    </row>
    <row r="32" spans="2:17" ht="30.75">
      <c r="B32" s="45" t="s">
        <v>19</v>
      </c>
      <c r="C32" s="25">
        <v>12030</v>
      </c>
      <c r="D32" s="20">
        <v>19256</v>
      </c>
      <c r="E32" s="5">
        <v>20133</v>
      </c>
      <c r="F32" s="4">
        <v>877</v>
      </c>
      <c r="G32" s="17">
        <v>104.55442459493145</v>
      </c>
      <c r="H32">
        <v>102</v>
      </c>
      <c r="I32">
        <v>55</v>
      </c>
      <c r="J32">
        <v>60</v>
      </c>
      <c r="K32">
        <v>30</v>
      </c>
      <c r="L32">
        <v>299</v>
      </c>
      <c r="M32">
        <v>196</v>
      </c>
      <c r="N32">
        <v>89</v>
      </c>
      <c r="O32">
        <v>38</v>
      </c>
      <c r="P32">
        <v>81</v>
      </c>
      <c r="Q32" s="70"/>
    </row>
    <row r="33" spans="2:17" ht="33" customHeight="1">
      <c r="B33" s="45" t="s">
        <v>20</v>
      </c>
      <c r="C33" s="25">
        <v>71738</v>
      </c>
      <c r="D33" s="20">
        <v>26648</v>
      </c>
      <c r="E33" s="5">
        <v>22862</v>
      </c>
      <c r="F33" s="4">
        <v>-3786</v>
      </c>
      <c r="G33" s="17">
        <v>85.79255478835185</v>
      </c>
      <c r="H33">
        <v>28</v>
      </c>
      <c r="I33">
        <v>-13</v>
      </c>
      <c r="K33">
        <v>-8</v>
      </c>
      <c r="L33">
        <v>402</v>
      </c>
      <c r="N33">
        <v>-10</v>
      </c>
      <c r="O33">
        <v>-358</v>
      </c>
      <c r="P33">
        <v>-33</v>
      </c>
      <c r="Q33" s="70"/>
    </row>
    <row r="34" spans="2:17" ht="30.75">
      <c r="B34" s="46" t="s">
        <v>21</v>
      </c>
      <c r="C34" s="29"/>
      <c r="D34" s="20"/>
      <c r="E34" s="5">
        <v>9</v>
      </c>
      <c r="F34" s="4"/>
      <c r="G34" s="17"/>
      <c r="O34">
        <v>42</v>
      </c>
      <c r="P34">
        <v>-33</v>
      </c>
      <c r="Q34" s="70"/>
    </row>
    <row r="35" spans="2:17" ht="65.25" customHeight="1">
      <c r="B35" s="47" t="s">
        <v>40</v>
      </c>
      <c r="C35" s="29"/>
      <c r="D35" s="20"/>
      <c r="E35" s="5">
        <v>-31</v>
      </c>
      <c r="F35" s="4">
        <v>-31</v>
      </c>
      <c r="G35" s="17"/>
      <c r="H35">
        <v>-31</v>
      </c>
      <c r="Q35" s="70"/>
    </row>
    <row r="36" spans="2:17" ht="21" customHeight="1">
      <c r="B36" s="48" t="s">
        <v>22</v>
      </c>
      <c r="C36" s="30">
        <v>3360855</v>
      </c>
      <c r="D36" s="22">
        <v>3849854</v>
      </c>
      <c r="E36" s="6">
        <v>3088357</v>
      </c>
      <c r="F36" s="68">
        <v>-761497</v>
      </c>
      <c r="G36" s="23">
        <v>80.2</v>
      </c>
      <c r="H36" s="14">
        <f aca="true" t="shared" si="0" ref="H36:P36">SUM(H37+H42+H43+H44)</f>
        <v>5799</v>
      </c>
      <c r="I36" s="3">
        <f t="shared" si="0"/>
        <v>6797</v>
      </c>
      <c r="J36" s="3">
        <f t="shared" si="0"/>
        <v>54221</v>
      </c>
      <c r="K36" s="3">
        <f t="shared" si="0"/>
        <v>4855</v>
      </c>
      <c r="L36" s="3">
        <f t="shared" si="0"/>
        <v>3985</v>
      </c>
      <c r="M36" s="3">
        <f t="shared" si="0"/>
        <v>57698</v>
      </c>
      <c r="N36" s="3">
        <f t="shared" si="0"/>
        <v>55947</v>
      </c>
      <c r="O36" s="3">
        <f t="shared" si="0"/>
        <v>294</v>
      </c>
      <c r="P36" s="3">
        <f t="shared" si="0"/>
        <v>45870</v>
      </c>
      <c r="Q36" s="70"/>
    </row>
    <row r="37" spans="2:17" ht="26.25">
      <c r="B37" s="49" t="s">
        <v>23</v>
      </c>
      <c r="C37" s="26">
        <v>3358884</v>
      </c>
      <c r="D37" s="20">
        <v>3804325</v>
      </c>
      <c r="E37" s="5">
        <v>3088677</v>
      </c>
      <c r="F37" s="4">
        <v>-715648</v>
      </c>
      <c r="G37" s="23">
        <v>81.1885682742668</v>
      </c>
      <c r="H37" s="14">
        <f aca="true" t="shared" si="1" ref="H37:P37">SUM(H38:H41)</f>
        <v>5799</v>
      </c>
      <c r="I37" s="3">
        <f t="shared" si="1"/>
        <v>6797</v>
      </c>
      <c r="J37" s="3">
        <f t="shared" si="1"/>
        <v>54221</v>
      </c>
      <c r="K37" s="3">
        <f t="shared" si="1"/>
        <v>4855</v>
      </c>
      <c r="L37" s="3">
        <f t="shared" si="1"/>
        <v>3985</v>
      </c>
      <c r="M37" s="3">
        <f t="shared" si="1"/>
        <v>57698</v>
      </c>
      <c r="N37" s="3">
        <f t="shared" si="1"/>
        <v>55947</v>
      </c>
      <c r="O37" s="3">
        <f t="shared" si="1"/>
        <v>294</v>
      </c>
      <c r="P37" s="3">
        <f t="shared" si="1"/>
        <v>45870</v>
      </c>
      <c r="Q37" s="70"/>
    </row>
    <row r="38" spans="2:17" ht="20.25" customHeight="1">
      <c r="B38" s="50" t="s">
        <v>24</v>
      </c>
      <c r="C38" s="26">
        <v>1728</v>
      </c>
      <c r="D38" s="20">
        <v>34519</v>
      </c>
      <c r="E38" s="5">
        <v>34519</v>
      </c>
      <c r="F38" s="4">
        <v>0</v>
      </c>
      <c r="G38" s="17">
        <v>100</v>
      </c>
      <c r="Q38" s="70"/>
    </row>
    <row r="39" spans="2:17" ht="18.75" customHeight="1">
      <c r="B39" s="50" t="s">
        <v>25</v>
      </c>
      <c r="C39" s="26">
        <v>655363</v>
      </c>
      <c r="D39" s="20">
        <v>922241</v>
      </c>
      <c r="E39" s="5">
        <v>207873</v>
      </c>
      <c r="F39" s="4">
        <v>-714368</v>
      </c>
      <c r="G39" s="17">
        <v>22.5</v>
      </c>
      <c r="H39">
        <v>2699</v>
      </c>
      <c r="J39">
        <v>4476</v>
      </c>
      <c r="K39">
        <v>122</v>
      </c>
      <c r="L39">
        <v>3985</v>
      </c>
      <c r="M39">
        <v>57698</v>
      </c>
      <c r="N39">
        <v>5947</v>
      </c>
      <c r="O39">
        <v>294</v>
      </c>
      <c r="P39">
        <v>7808</v>
      </c>
      <c r="Q39" s="70"/>
    </row>
    <row r="40" spans="2:17" ht="19.5" customHeight="1">
      <c r="B40" s="50" t="s">
        <v>26</v>
      </c>
      <c r="C40" s="25">
        <v>2463519</v>
      </c>
      <c r="D40" s="20">
        <v>2654792</v>
      </c>
      <c r="E40" s="5">
        <v>2627832</v>
      </c>
      <c r="F40" s="4">
        <v>-26960</v>
      </c>
      <c r="G40" s="17">
        <v>99</v>
      </c>
      <c r="H40">
        <v>3100</v>
      </c>
      <c r="I40">
        <v>5159</v>
      </c>
      <c r="Q40" s="70"/>
    </row>
    <row r="41" spans="2:17" ht="30.75">
      <c r="B41" s="51" t="s">
        <v>27</v>
      </c>
      <c r="C41" s="26">
        <v>238274</v>
      </c>
      <c r="D41" s="20">
        <v>236175</v>
      </c>
      <c r="E41" s="5">
        <v>218452</v>
      </c>
      <c r="F41" s="4">
        <v>-17723</v>
      </c>
      <c r="G41" s="17">
        <v>92.5</v>
      </c>
      <c r="I41">
        <v>1638</v>
      </c>
      <c r="J41">
        <v>49745</v>
      </c>
      <c r="K41">
        <v>4733</v>
      </c>
      <c r="N41">
        <v>50000</v>
      </c>
      <c r="P41">
        <v>38062</v>
      </c>
      <c r="Q41" s="70"/>
    </row>
    <row r="42" spans="2:17" ht="30.75">
      <c r="B42" s="51" t="s">
        <v>36</v>
      </c>
      <c r="C42" s="26">
        <v>7507</v>
      </c>
      <c r="D42" s="20"/>
      <c r="E42" s="5">
        <v>0</v>
      </c>
      <c r="F42" s="4">
        <v>0</v>
      </c>
      <c r="G42" s="23"/>
      <c r="Q42" s="70"/>
    </row>
    <row r="43" spans="2:17" ht="46.5">
      <c r="B43" s="52" t="s">
        <v>28</v>
      </c>
      <c r="C43" s="25">
        <v>3401</v>
      </c>
      <c r="D43" s="20">
        <v>2127</v>
      </c>
      <c r="E43" s="5">
        <v>2127</v>
      </c>
      <c r="F43" s="4">
        <v>0</v>
      </c>
      <c r="G43" s="17">
        <v>100</v>
      </c>
      <c r="Q43" s="70"/>
    </row>
    <row r="44" spans="2:17" ht="47.25" thickBot="1">
      <c r="B44" s="53" t="s">
        <v>35</v>
      </c>
      <c r="C44" s="31">
        <v>-8937</v>
      </c>
      <c r="D44" s="32"/>
      <c r="E44" s="33">
        <v>-2446</v>
      </c>
      <c r="F44" s="34">
        <v>-2446</v>
      </c>
      <c r="G44" s="35"/>
      <c r="Q44" s="70"/>
    </row>
    <row r="45" spans="2:17" ht="39.75" customHeight="1" thickBot="1">
      <c r="B45" s="54" t="s">
        <v>29</v>
      </c>
      <c r="C45" s="36">
        <v>5494073</v>
      </c>
      <c r="D45" s="37">
        <f>D36+D7</f>
        <v>6284874</v>
      </c>
      <c r="E45" s="37">
        <f>E36+E7</f>
        <v>5565507</v>
      </c>
      <c r="F45" s="37">
        <f>F36+F7</f>
        <v>-719367</v>
      </c>
      <c r="G45" s="38">
        <v>88.6</v>
      </c>
      <c r="H45" s="14" t="e">
        <f aca="true" t="shared" si="2" ref="H45:P45">H7+H36</f>
        <v>#REF!</v>
      </c>
      <c r="I45" s="3" t="e">
        <f t="shared" si="2"/>
        <v>#REF!</v>
      </c>
      <c r="J45" s="3" t="e">
        <f t="shared" si="2"/>
        <v>#REF!</v>
      </c>
      <c r="K45" s="3" t="e">
        <f t="shared" si="2"/>
        <v>#REF!</v>
      </c>
      <c r="L45" s="3" t="e">
        <f t="shared" si="2"/>
        <v>#REF!</v>
      </c>
      <c r="M45" s="3" t="e">
        <f t="shared" si="2"/>
        <v>#REF!</v>
      </c>
      <c r="N45" s="3" t="e">
        <f t="shared" si="2"/>
        <v>#REF!</v>
      </c>
      <c r="O45" s="3" t="e">
        <f t="shared" si="2"/>
        <v>#REF!</v>
      </c>
      <c r="P45" s="3" t="e">
        <f t="shared" si="2"/>
        <v>#REF!</v>
      </c>
      <c r="Q45" s="70"/>
    </row>
    <row r="47" spans="3:4" ht="14.25">
      <c r="C47" s="72"/>
      <c r="D47" s="71"/>
    </row>
  </sheetData>
  <sheetProtection/>
  <mergeCells count="8">
    <mergeCell ref="B2:G2"/>
    <mergeCell ref="B1:G1"/>
    <mergeCell ref="F4:G4"/>
    <mergeCell ref="E4:E5"/>
    <mergeCell ref="D3:G3"/>
    <mergeCell ref="B3:B5"/>
    <mergeCell ref="C4:C5"/>
    <mergeCell ref="D4:D5"/>
  </mergeCells>
  <printOptions/>
  <pageMargins left="0.7480314960629921" right="0.15748031496062992" top="0.7480314960629921" bottom="0.15748031496062992" header="0.2362204724409449" footer="0.31496062992125984"/>
  <pageSetup fitToHeight="0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2017-03-14T11:35:59Z</cp:lastPrinted>
  <dcterms:created xsi:type="dcterms:W3CDTF">2015-01-15T06:22:01Z</dcterms:created>
  <dcterms:modified xsi:type="dcterms:W3CDTF">2017-03-15T11:33:51Z</dcterms:modified>
  <cp:category/>
  <cp:version/>
  <cp:contentType/>
  <cp:contentStatus/>
</cp:coreProperties>
</file>