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7140" activeTab="1"/>
  </bookViews>
  <sheets>
    <sheet name="оперативный" sheetId="1" r:id="rId1"/>
    <sheet name="Показатели" sheetId="2" r:id="rId2"/>
  </sheets>
  <definedNames>
    <definedName name="_xlnm.Print_Titles" localSheetId="0">'оперативный'!$2:$4</definedName>
    <definedName name="_xlnm.Print_Titles" localSheetId="1">'Показатели'!$2:$3</definedName>
    <definedName name="_xlnm.Print_Area" localSheetId="0">'оперативный'!$C$1:$J$82</definedName>
    <definedName name="_xlnm.Print_Area" localSheetId="1">'Показатели'!$B$1:$I$100</definedName>
  </definedNames>
  <calcPr fullCalcOnLoad="1"/>
</workbook>
</file>

<file path=xl/sharedStrings.xml><?xml version="1.0" encoding="utf-8"?>
<sst xmlns="http://schemas.openxmlformats.org/spreadsheetml/2006/main" count="403" uniqueCount="206">
  <si>
    <t>тыс.руб</t>
  </si>
  <si>
    <t>Исполнение  муниципальных программ  (кассовый расход)</t>
  </si>
  <si>
    <t>Наименование программ (подпрограмм)</t>
  </si>
  <si>
    <t>Исполнение  муниципальных программ  (фактическое выполнение)</t>
  </si>
  <si>
    <t xml:space="preserve"> Процент выполнения, %</t>
  </si>
  <si>
    <t xml:space="preserve"> Процент финансирования, %</t>
  </si>
  <si>
    <t>Объем финансирования, утвержденный в муниципальной программе (тыс.руб.)</t>
  </si>
  <si>
    <t>№ п/п</t>
  </si>
  <si>
    <t>Наименование основного мероприятия</t>
  </si>
  <si>
    <t>Планируемые результаты реализации муниципальной программы</t>
  </si>
  <si>
    <t>Тип показателя</t>
  </si>
  <si>
    <t>Единица измерения</t>
  </si>
  <si>
    <t>Причины невыполнения</t>
  </si>
  <si>
    <t>Обеспечение деятельности  учреждения</t>
  </si>
  <si>
    <t>Отношение средней заработной платы работников учреждений культуры к средней заработной плате по Московской области</t>
  </si>
  <si>
    <t>Количество специалистов, прошедших повышение квалификации за период 2017-2019 годов</t>
  </si>
  <si>
    <t>Уровень обеспеченности населения учреждениями культурно-досугового типа на 100 тыс. чел. населения</t>
  </si>
  <si>
    <t>Уровень обеспеченности населения общедоступными библиотеками на 100 тыс. чел. населения</t>
  </si>
  <si>
    <t>%</t>
  </si>
  <si>
    <t>тыс. руб.</t>
  </si>
  <si>
    <t>чел.</t>
  </si>
  <si>
    <t>ед.</t>
  </si>
  <si>
    <t xml:space="preserve"> Муниципальная программа сельского поселения Огудневское  "Культура  сельского поселения Огудневское"  на 2017-2019 годы</t>
  </si>
  <si>
    <t>Всего</t>
  </si>
  <si>
    <t>средства бюджета сельского поселения Огудневское</t>
  </si>
  <si>
    <t>средства бюджета Московской области</t>
  </si>
  <si>
    <t>внебюджетные источники</t>
  </si>
  <si>
    <t xml:space="preserve"> Муниципальная программа сельского поселения Огудневское  "Предпринимательство  сельского поселения Огудневское"  на 2017-2019 годы</t>
  </si>
  <si>
    <t xml:space="preserve"> Муниципальная программа сельского поселения Огудневское  "Энергоэффективность и развитие энергетики на территории  сельского поселения Огудневское"  на 2017-2019 годы</t>
  </si>
  <si>
    <t xml:space="preserve"> Муниципальная программа сельского поселения Огудневское  "Безопасность  сельского поселения Огудневское"  на 2017-2019 годы</t>
  </si>
  <si>
    <t xml:space="preserve"> Муниципальная программа сельского поселения Огудневское  "Эффективная власть  сельского поселения Огудневское"  на 2018-2020 годы</t>
  </si>
  <si>
    <t xml:space="preserve"> Муниципальная программа сельского поселения Огудневское  "Формирование современной городской среды  сельского поселения Огудневское"  на 2018-2020 годы</t>
  </si>
  <si>
    <t>Подпрограмма "Обеспечение комфортной среды проживания"</t>
  </si>
  <si>
    <t>Подпрограмма "Развитие малого и среднего предпринимательства"</t>
  </si>
  <si>
    <t>Подпрограмма "Энергосбережение и повышение энергетической эффективности"</t>
  </si>
  <si>
    <t>Подпрограмма "Обеспечение первичных мер пожарной безопасности"</t>
  </si>
  <si>
    <t>ВСЕГО, в том числе:</t>
  </si>
  <si>
    <t xml:space="preserve">Руководитель  Огудневского территориального подразделения </t>
  </si>
  <si>
    <t>(Сорокин Н.А.)</t>
  </si>
  <si>
    <t>Щёлковского муниципального района</t>
  </si>
  <si>
    <t>Исполнитель: Заведующий отделом по экономике МКБ СПО "Огудневская ЦКС" Артёмова О.Ю.</t>
  </si>
  <si>
    <t>№ 8 (496) 255-80-09</t>
  </si>
  <si>
    <t>приоритетный</t>
  </si>
  <si>
    <t>Обеспечение выполнения функций культурно-досуговых учреждений</t>
  </si>
  <si>
    <t>Мероприятия в области культуры</t>
  </si>
  <si>
    <t>Количество организованных концертных программ и культурно-массовых мероприятий</t>
  </si>
  <si>
    <t>Количество  человек, участвующих в концертных программах и культурно-массовых мероприятиях, проводимых по месту жительства</t>
  </si>
  <si>
    <t>Количество  человек, регулярно занимающихся  в различных культурно-досуговых объединениях</t>
  </si>
  <si>
    <t>Доля детей и молодежи, регулярно занимающихся  в различных культурно-досуговых объединениях</t>
  </si>
  <si>
    <t>Доля населения, участвующего в коллективах народного творчества и школах искусств</t>
  </si>
  <si>
    <t>I</t>
  </si>
  <si>
    <t>Реконструкция домов культуры с техническим и сценическим оснащением и переоснащением</t>
  </si>
  <si>
    <t>Доля сельских домов культуры, которые требуют капитального ремонта в общем количестве сельских домов культуры</t>
  </si>
  <si>
    <t>Формирование безбарьерной среды жизнедеятельности для инвалидов и других маломобильных групп населения</t>
  </si>
  <si>
    <t>Фактическая оснащенность сельских домов культуры ассистивными и адаптивными средствами в целях обеспечения условий доступности (нарастающим итогом)</t>
  </si>
  <si>
    <t>муниципальный</t>
  </si>
  <si>
    <t>Мероприятия в области историко-краеведческой образовательной деятельности</t>
  </si>
  <si>
    <t>Количество проводимых в краеведческом выставочном зале экскурсий и мероприятий</t>
  </si>
  <si>
    <t>Количество человек посещающих краеведческий выставочный зал</t>
  </si>
  <si>
    <t>Обеспечение повышения заработной платы работников муниципальных учреждений в сфере культуры</t>
  </si>
  <si>
    <t>Увеличение бюджетных ассигнований на выплаты стимулирующего характера работникам муниципальных учреждений сферы культуры в размере не более 10% от фонда оплаты труда, исчисленного на 01.01.2018г.</t>
  </si>
  <si>
    <t xml:space="preserve"> Муниципальная программа сельского поселения Огудневское  "Спорт сельского поселения Огудневское"  на 2014-2018 годы</t>
  </si>
  <si>
    <t>II</t>
  </si>
  <si>
    <t>Мероприятия в области спорта</t>
  </si>
  <si>
    <t>ед</t>
  </si>
  <si>
    <t>III</t>
  </si>
  <si>
    <t xml:space="preserve"> Муниципальная программа сельского поселения Огудневское  "Предпринимательство сельского поселения Огудневское"  на 2017-2019 годы</t>
  </si>
  <si>
    <t>Поощрение представителей малого и среднего предпринимательства за вклад в экономику сельского поселения Огудневское</t>
  </si>
  <si>
    <t>Количество малых и средних предприятий (включая микропредприятия) в расчете на 1000 человек населения, на конец года</t>
  </si>
  <si>
    <t>Количество вновь созданных предприятий малого и среднего бизнеса</t>
  </si>
  <si>
    <t>Доля среднесписочной численности работников (без внешних совместительств) субъектов малого и среднего предпринимательства в среднесписочной численности работников (без внешних совместительств) всех предприятий организаций</t>
  </si>
  <si>
    <t>Прирост малых и средних предприятий</t>
  </si>
  <si>
    <t>Среднемесячная заработная плата работников малых и средних предприятий</t>
  </si>
  <si>
    <t>IV</t>
  </si>
  <si>
    <t xml:space="preserve"> Муниципальная программа сельского поселения Огудневское  "Безопасность сельского поселения Огудневское"  на 2017-2019 годы</t>
  </si>
  <si>
    <t>Обеспечение мероприятий первичных мер пожарной безопасности на территории поселения</t>
  </si>
  <si>
    <t>Количество пожаров, произошедших на территории сельского поселения Огудневское</t>
  </si>
  <si>
    <t xml:space="preserve">Устройство систем оповещения и информирования населения  </t>
  </si>
  <si>
    <t>Количество человек, прошедших повышение знаний и навыков в области пожарной безопасности (нарастающим итогом)</t>
  </si>
  <si>
    <t xml:space="preserve">Площадь противопожарных минерализованных полос населенных пунктов </t>
  </si>
  <si>
    <t xml:space="preserve">Количество подъездных путей и площадок (пирсов) к пожарным водоемам </t>
  </si>
  <si>
    <t xml:space="preserve">Количество распространяемой тематической печатной продукции (листовки, буклеты, баннеры) </t>
  </si>
  <si>
    <t>шт</t>
  </si>
  <si>
    <t>га</t>
  </si>
  <si>
    <t>V</t>
  </si>
  <si>
    <t xml:space="preserve"> Муниципальная программа сельского поселения Огудневское  "Энергоэффективность и развитие энергетики на территории сельского поселения Огудневское"  на 2017-2019 годы</t>
  </si>
  <si>
    <t>Подпрограмма ""Энергосбережение и повышение энергетической эффективности"</t>
  </si>
  <si>
    <t>Замена светильников на энергоэффективные  (шт.)</t>
  </si>
  <si>
    <t>Замена неизолированного провода на самонесущий изолированный провод (м.)</t>
  </si>
  <si>
    <t>Замена ламп на энергоэффективные (шт.)</t>
  </si>
  <si>
    <t>Установка узлов учета (шт.)</t>
  </si>
  <si>
    <t>Устройство энергоэффективных светильников (шт.)</t>
  </si>
  <si>
    <t>Устройство линий уличного освещения  (м.)</t>
  </si>
  <si>
    <t>Оформление технической документации для вновь установленных узлов учета (шт.)</t>
  </si>
  <si>
    <t>м</t>
  </si>
  <si>
    <t>VI</t>
  </si>
  <si>
    <t xml:space="preserve"> Муниципальная программа сельского поселения Огудневское  "Формирование современной городской среды сельского поселения Огудневское"  на 2018-2020годы</t>
  </si>
  <si>
    <t>Организация уличного освещения</t>
  </si>
  <si>
    <t>Обеспечение своевременной оплаты за потребленную электроэнергию на уличное освещение населенных пунктов</t>
  </si>
  <si>
    <t xml:space="preserve">Количество объектов электросетевого хозяйства, систем наружного и архитектурно-художественного освещения на которых реализованы мероприятия по устройству и капитальному ремонту </t>
  </si>
  <si>
    <t xml:space="preserve">Сокращение уровня износа электросетевого хозяйства систем наружного освещения с применением СИП и высокоэффективных светильников </t>
  </si>
  <si>
    <t>Устройство сети уличного освещения улиц и проездов к земельным участкам, выделенных многодетным семьям</t>
  </si>
  <si>
    <t>км</t>
  </si>
  <si>
    <t>Повышение уровня комфортности проживания населения</t>
  </si>
  <si>
    <t xml:space="preserve">Количество установленных детских игровых площадок </t>
  </si>
  <si>
    <t xml:space="preserve">Обустройство существующих детских площадок в соответствии с нормативными требованиями </t>
  </si>
  <si>
    <t xml:space="preserve">Доля обустроенных детских игровых площадок в общем количестве детских площадок на территории поселения </t>
  </si>
  <si>
    <t xml:space="preserve">Установка новых спортивных площадок </t>
  </si>
  <si>
    <t xml:space="preserve">Обустройство существующих спортивных площадок в соответствии с нормативными требованиями </t>
  </si>
  <si>
    <t xml:space="preserve">Доля обустроенных спортивных площадок в общем количестве спортивных площадок на территории поселения </t>
  </si>
  <si>
    <t>Количество благоустроенных общественных территорий</t>
  </si>
  <si>
    <t>Количество архитектурно-планировочных концепций благоустройства общественных территорий</t>
  </si>
  <si>
    <t>Борьба с борщевиком</t>
  </si>
  <si>
    <t xml:space="preserve">Комплексная борьба с борщевиком </t>
  </si>
  <si>
    <t xml:space="preserve"> Содержание и ремонт внутриквартальных дорог</t>
  </si>
  <si>
    <t>Обеспечение своевременного содержания и ремонта внутриквартальных дорог</t>
  </si>
  <si>
    <t>Ремонт дворовых территорий многоквартирных домов населенных пунктов</t>
  </si>
  <si>
    <t xml:space="preserve">Обеспеченность обустроенными дворовыми территориями </t>
  </si>
  <si>
    <t xml:space="preserve">Увеличение площади асфальтового покрытия дворовых территорий </t>
  </si>
  <si>
    <t>%/ед</t>
  </si>
  <si>
    <t>кв.м</t>
  </si>
  <si>
    <t>80/4</t>
  </si>
  <si>
    <t>VII</t>
  </si>
  <si>
    <t xml:space="preserve"> Муниципальная программа сельского поселения Огудневское  ""Эффективная власть сельского поселения Огудневское"  на 2018-2020годы</t>
  </si>
  <si>
    <t>Долгосрочная сбалансированность и устойчивость бюджетной системы поселения</t>
  </si>
  <si>
    <t>Проведение заседаний  комиссии мобилизации доходов</t>
  </si>
  <si>
    <t xml:space="preserve">Отношение дефицита местного бюджета к доходам
бюджета без учета безвозмездных поступлений
</t>
  </si>
  <si>
    <t xml:space="preserve">Доля расходов местного бюджета, формируемых на основе принятых муниципальных программ </t>
  </si>
  <si>
    <t>кол-во заседаний</t>
  </si>
  <si>
    <t>менее 10</t>
  </si>
  <si>
    <t>Повышение эффективности бюджетных расходов и целевое использование средств бюджета поселения</t>
  </si>
  <si>
    <t xml:space="preserve">Отсутствие просроченной кредиторской задолженности , в т.ч.
по оплате труда (включая начисления на оплату труда)
</t>
  </si>
  <si>
    <t>Контроль соответствия при составлении проекта бюджета принимаемых расходных обязательств  своду законов, иных нормативных правовых актов, муниципальных правовых актов</t>
  </si>
  <si>
    <t xml:space="preserve">Проведение внешней проверки исполнения бюджета и соответствия расходов лимитам бюджетных обязательств, бюджетным ассигнованиям, предельным объемам финансирован
ия, КОСГУ.
</t>
  </si>
  <si>
    <t>Соблюдение процедур закупок согласно Федеральному закону от 05.04.2013 №44-ФЗ  «О контрактной системе в сфере закупок товаров, работ и услуг для государственных и муниципальных нужд»</t>
  </si>
  <si>
    <t>Среднее количество участников на торгах.</t>
  </si>
  <si>
    <t>Обеспечение доли закупок среди субъектов малого  предпринимательства , социально ориентированных некоммерческих организаций</t>
  </si>
  <si>
    <t>участник</t>
  </si>
  <si>
    <t>не менее 1</t>
  </si>
  <si>
    <t xml:space="preserve"> Повышение эффективности деятельности органов местного самоуправления и  управления муниципальной собственностью </t>
  </si>
  <si>
    <t xml:space="preserve">Ежегодный прирост налоговых и неналоговых доходов бюджета сельского поселения Огудневское в отчетном финансовом году к поступлению в году, предшествующему отчетному финансовому году </t>
  </si>
  <si>
    <t xml:space="preserve">Обеспечение поступления  доходов от сдачи в аренду имущества, находящегося в оперативном управлении  и в казне органов местного самоуправления 
</t>
  </si>
  <si>
    <t xml:space="preserve"> Развитие информационной системы управления муниципальными финансами</t>
  </si>
  <si>
    <t>Обеспечение размещения  публичной информации и муниципальных нормативно-правовых актов, финансово-экономических и социальных показателей на официальном сайте  в сети интернет, в Вестнике сельского поселения Огудневское,  в средствах массовой информации</t>
  </si>
  <si>
    <t xml:space="preserve">Проведение публичных слушаний по проекту бюджета  поселения  на очередной финансовый год и по годовому отчету об исполнении бюджета 
</t>
  </si>
  <si>
    <t>да/нет</t>
  </si>
  <si>
    <t>да</t>
  </si>
  <si>
    <t xml:space="preserve"> Организация деятельности органов местного самоуправления сельского поселения Огудневское </t>
  </si>
  <si>
    <t>Отклонение от установленной предельной численности депутатов, выборных должностных лиц местного самоуправления, осуществляющих свои полномочия на постоянной основе, муниципальных служащих органов местного самоуправления муниципальных образований</t>
  </si>
  <si>
    <t>Финансовое обеспечение непредвиденных расходов</t>
  </si>
  <si>
    <t>Постановка на учет по месту жительства граждан , подлежащих призыву на военную службу</t>
  </si>
  <si>
    <t>Число рабочих мест , организованных для подростков 14-17 лет на территории поселения</t>
  </si>
  <si>
    <t>рабочие места</t>
  </si>
  <si>
    <t>приостановлены инвестиционные проекты</t>
  </si>
  <si>
    <t xml:space="preserve">Сводный оперативный отчет 
о реализации муниципальных программ сельского поселения Огудневское
за 1 квартал 2019 года
</t>
  </si>
  <si>
    <t>Объем фининсирования, утвержденый в бюджете поселения (решение Совета депутатов сельского поселения Огудневское от 20.12.2018 №255 в ред. решений Совета депутатов Щёлковского муниципального района от 11.01.2019 №889/83-201НПА, от 26.02.2019 №902/84-207-НПА)</t>
  </si>
  <si>
    <t>Объем финансирования в соответствии со сводной бюджетной росписью на 01.04.2019г.</t>
  </si>
  <si>
    <t xml:space="preserve"> Муниципальная программа сельского поселения Огудневское  "Спорт  сельского поселения Огудневское"  на 2019-2021 годы</t>
  </si>
  <si>
    <t>средства бюджета сельского поселения Огуднвеское</t>
  </si>
  <si>
    <t>средства бюджета сельскогоо поселения Огуднево</t>
  </si>
  <si>
    <t>Сводный отчет о результатах реализации муниципальных программ  сельского поселения Огудневское за 1 квартал 2019 года</t>
  </si>
  <si>
    <t>Планируемое значение показателя на 2019 год</t>
  </si>
  <si>
    <t>Достигнутое значение показателя за за 2019 год</t>
  </si>
  <si>
    <t>Показатель муниципальной программы</t>
  </si>
  <si>
    <t>Приоритетный показатель (Показатель Рейтинга - 50)</t>
  </si>
  <si>
    <t>Эффективность использования существующих объектов спорта</t>
  </si>
  <si>
    <t>Показатель к ежегодному обращению Губернатора МО</t>
  </si>
  <si>
    <t>Обеспеченность плоскостными сооружениями</t>
  </si>
  <si>
    <t>тыс. кв.м. на 10 тыс. населения</t>
  </si>
  <si>
    <t>Обеспеченность спортивными залами</t>
  </si>
  <si>
    <t>Доля населения,  систематически занимающегося физической культурой и спортом в общей численности жителей поселения</t>
  </si>
  <si>
    <t>Приоритетный</t>
  </si>
  <si>
    <t>Количество участий команд поселения в районных и областных  спотивных и туристических мероприятиях</t>
  </si>
  <si>
    <t>Общее количество физкультурных и спортивных мероприятий, проведенных на территории поселения</t>
  </si>
  <si>
    <t>Количество человек, участвующих в физкультурных и  спортивных мероприятиях, проведенных   по месту жительства</t>
  </si>
  <si>
    <t>Показатель к Указу Президента РФ</t>
  </si>
  <si>
    <t>закупки запланированы на май 2019г.</t>
  </si>
  <si>
    <t>финансирование реконструкции СДК Огуднево на 2019 год не запланировано</t>
  </si>
  <si>
    <t>Приориретный (Показатель Рейтинга-50)</t>
  </si>
  <si>
    <t>100/5</t>
  </si>
  <si>
    <t>Приобретение техники для нужд благоустройства территорий муниципальных образований Московской области</t>
  </si>
  <si>
    <t>Федеральный проект "Формирование комфортной городской среды"</t>
  </si>
  <si>
    <t>Приоритетный (Показатель Федерального проекта "Формирование комфортной городской среды"</t>
  </si>
  <si>
    <t>работы будут проводиться в сентябре</t>
  </si>
  <si>
    <t>финансирование на данное мероприятие в 2019 году не запланировано</t>
  </si>
  <si>
    <t>проведение работ запланировано на май и сентябрь</t>
  </si>
  <si>
    <t>проведение работ запланировано на сентябрь</t>
  </si>
  <si>
    <t>проведение работ запланировано на июнь</t>
  </si>
  <si>
    <t>проведение работ запланировано на июль</t>
  </si>
  <si>
    <t>закупка будет осуществлена в мае 2019г.</t>
  </si>
  <si>
    <t>проведение закупки запланировано на 4 кв. 2019г.</t>
  </si>
  <si>
    <t>Снижение объемов потребления  энергетических ресурсов</t>
  </si>
  <si>
    <t>Заседания комиссии проводит АЩМР. Участие в подготовке трех комиссий</t>
  </si>
  <si>
    <t>более 10</t>
  </si>
  <si>
    <t>показатель определяется по итогам года. На 01.04.2019 более 10% за счет остатка на 01.01.2019г.</t>
  </si>
  <si>
    <t>показатель определяется по итогам года.</t>
  </si>
  <si>
    <t>на 2020 год проект бюджета не составлялся</t>
  </si>
  <si>
    <t>проверка осуществляется в сроки, установленные БК РФ (до 01.05.2019г.)</t>
  </si>
  <si>
    <t>показатель определяется по итогам года</t>
  </si>
  <si>
    <t>показатель определяется по итогам года. Прирост за 1 ка. 2019г. По сравнению с 1 кв. 2018г. - 31,7%</t>
  </si>
  <si>
    <t>нет</t>
  </si>
  <si>
    <t>на 2020 год проект бюджета нбудет составлен и представлен в совет депутатов г.о. Щёлково в сроки, установленные БК РФ (не позднее 15 ноября 2019г.). Публичные слушания будут проведены в ноябре-днкабре 2019 г.</t>
  </si>
  <si>
    <t>не было необходимости</t>
  </si>
  <si>
    <t>нет полномочий</t>
  </si>
  <si>
    <t>планируется во 2 кв. 2019г.</t>
  </si>
  <si>
    <t>Исполнение решения Совета муниципальных образований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</si>
</sst>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  <numFmt numFmtId="178" formatCode="0.000"/>
    <numFmt numFmtId="179" formatCode="0.000%"/>
    <numFmt numFmtId="180" formatCode="#,##0.0"/>
    <numFmt numFmtId="181" formatCode="#,##0.000"/>
    <numFmt numFmtId="182" formatCode="#,##0.0000"/>
    <numFmt numFmtId="183" formatCode="[$-FC19]d\ mmmm\ yyyy\ &quot;г.&quot;"/>
    <numFmt numFmtId="184" formatCode="#,##0.00\ _₽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13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thin"/>
      <top style="medium"/>
      <bottom style="thin"/>
    </border>
    <border>
      <left style="medium">
        <color rgb="FF000000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rgb="FF000000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>
        <color rgb="FF000000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>
        <color rgb="FF000000"/>
      </right>
      <top style="medium"/>
      <bottom>
        <color indexed="63"/>
      </bottom>
    </border>
    <border>
      <left style="thin"/>
      <right style="medium">
        <color rgb="FF000000"/>
      </right>
      <top>
        <color indexed="63"/>
      </top>
      <bottom>
        <color indexed="63"/>
      </bottom>
    </border>
    <border>
      <left style="thin"/>
      <right style="medium">
        <color rgb="FF000000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/>
      <right style="medium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4" fillId="0" borderId="0">
      <alignment/>
      <protection/>
    </xf>
    <xf numFmtId="0" fontId="34" fillId="0" borderId="0">
      <alignment/>
      <protection/>
    </xf>
    <xf numFmtId="0" fontId="8" fillId="0" borderId="0" applyFill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180" fontId="4" fillId="32" borderId="10" xfId="0" applyNumberFormat="1" applyFont="1" applyFill="1" applyBorder="1" applyAlignment="1">
      <alignment/>
    </xf>
    <xf numFmtId="180" fontId="4" fillId="32" borderId="0" xfId="0" applyNumberFormat="1" applyFont="1" applyFill="1" applyAlignment="1">
      <alignment/>
    </xf>
    <xf numFmtId="0" fontId="5" fillId="32" borderId="11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 wrapText="1"/>
    </xf>
    <xf numFmtId="180" fontId="5" fillId="32" borderId="12" xfId="0" applyNumberFormat="1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right" vertical="center" wrapText="1"/>
    </xf>
    <xf numFmtId="180" fontId="4" fillId="32" borderId="13" xfId="0" applyNumberFormat="1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180" fontId="10" fillId="0" borderId="0" xfId="0" applyNumberFormat="1" applyFont="1" applyFill="1" applyAlignment="1" applyProtection="1">
      <alignment horizontal="center"/>
      <protection/>
    </xf>
    <xf numFmtId="180" fontId="10" fillId="0" borderId="0" xfId="0" applyNumberFormat="1" applyFont="1" applyFill="1" applyAlignment="1" applyProtection="1">
      <alignment/>
      <protection/>
    </xf>
    <xf numFmtId="177" fontId="4" fillId="0" borderId="0" xfId="0" applyNumberFormat="1" applyFont="1" applyFill="1" applyAlignment="1" applyProtection="1">
      <alignment vertical="center" wrapText="1"/>
      <protection/>
    </xf>
    <xf numFmtId="180" fontId="11" fillId="0" borderId="10" xfId="0" applyNumberFormat="1" applyFont="1" applyFill="1" applyBorder="1" applyAlignment="1" applyProtection="1">
      <alignment/>
      <protection/>
    </xf>
    <xf numFmtId="180" fontId="11" fillId="0" borderId="14" xfId="0" applyNumberFormat="1" applyFont="1" applyFill="1" applyBorder="1" applyAlignment="1" applyProtection="1">
      <alignment/>
      <protection/>
    </xf>
    <xf numFmtId="180" fontId="3" fillId="32" borderId="10" xfId="0" applyNumberFormat="1" applyFont="1" applyFill="1" applyBorder="1" applyAlignment="1">
      <alignment/>
    </xf>
    <xf numFmtId="180" fontId="13" fillId="32" borderId="15" xfId="0" applyNumberFormat="1" applyFont="1" applyFill="1" applyBorder="1" applyAlignment="1">
      <alignment horizontal="left" vertical="center" wrapText="1"/>
    </xf>
    <xf numFmtId="180" fontId="3" fillId="32" borderId="15" xfId="0" applyNumberFormat="1" applyFont="1" applyFill="1" applyBorder="1" applyAlignment="1">
      <alignment horizontal="left" vertical="center" wrapText="1"/>
    </xf>
    <xf numFmtId="180" fontId="4" fillId="32" borderId="15" xfId="0" applyNumberFormat="1" applyFont="1" applyFill="1" applyBorder="1" applyAlignment="1">
      <alignment horizontal="left" vertical="center" wrapText="1"/>
    </xf>
    <xf numFmtId="180" fontId="14" fillId="32" borderId="16" xfId="0" applyNumberFormat="1" applyFont="1" applyFill="1" applyBorder="1" applyAlignment="1">
      <alignment horizontal="left" vertical="center" wrapText="1"/>
    </xf>
    <xf numFmtId="180" fontId="14" fillId="32" borderId="17" xfId="0" applyNumberFormat="1" applyFont="1" applyFill="1" applyBorder="1" applyAlignment="1">
      <alignment horizontal="left" vertical="center" wrapText="1"/>
    </xf>
    <xf numFmtId="180" fontId="4" fillId="32" borderId="18" xfId="0" applyNumberFormat="1" applyFont="1" applyFill="1" applyBorder="1" applyAlignment="1">
      <alignment/>
    </xf>
    <xf numFmtId="180" fontId="14" fillId="32" borderId="19" xfId="0" applyNumberFormat="1" applyFont="1" applyFill="1" applyBorder="1" applyAlignment="1">
      <alignment horizontal="left" vertical="center" wrapText="1"/>
    </xf>
    <xf numFmtId="180" fontId="4" fillId="32" borderId="20" xfId="0" applyNumberFormat="1" applyFont="1" applyFill="1" applyBorder="1" applyAlignment="1">
      <alignment/>
    </xf>
    <xf numFmtId="180" fontId="4" fillId="32" borderId="21" xfId="0" applyNumberFormat="1" applyFont="1" applyFill="1" applyBorder="1" applyAlignment="1">
      <alignment/>
    </xf>
    <xf numFmtId="180" fontId="4" fillId="32" borderId="22" xfId="0" applyNumberFormat="1" applyFont="1" applyFill="1" applyBorder="1" applyAlignment="1">
      <alignment/>
    </xf>
    <xf numFmtId="180" fontId="3" fillId="32" borderId="20" xfId="0" applyNumberFormat="1" applyFont="1" applyFill="1" applyBorder="1" applyAlignment="1">
      <alignment/>
    </xf>
    <xf numFmtId="180" fontId="3" fillId="32" borderId="21" xfId="0" applyNumberFormat="1" applyFont="1" applyFill="1" applyBorder="1" applyAlignment="1">
      <alignment/>
    </xf>
    <xf numFmtId="180" fontId="3" fillId="32" borderId="22" xfId="0" applyNumberFormat="1" applyFont="1" applyFill="1" applyBorder="1" applyAlignment="1">
      <alignment/>
    </xf>
    <xf numFmtId="180" fontId="3" fillId="32" borderId="23" xfId="0" applyNumberFormat="1" applyFont="1" applyFill="1" applyBorder="1" applyAlignment="1">
      <alignment/>
    </xf>
    <xf numFmtId="180" fontId="3" fillId="32" borderId="24" xfId="0" applyNumberFormat="1" applyFont="1" applyFill="1" applyBorder="1" applyAlignment="1">
      <alignment/>
    </xf>
    <xf numFmtId="180" fontId="12" fillId="0" borderId="25" xfId="0" applyNumberFormat="1" applyFont="1" applyFill="1" applyBorder="1" applyAlignment="1" applyProtection="1">
      <alignment horizontal="left" wrapText="1"/>
      <protection/>
    </xf>
    <xf numFmtId="180" fontId="4" fillId="32" borderId="20" xfId="0" applyNumberFormat="1" applyFont="1" applyFill="1" applyBorder="1" applyAlignment="1">
      <alignment horizontal="right" vertical="center" wrapText="1"/>
    </xf>
    <xf numFmtId="180" fontId="3" fillId="32" borderId="15" xfId="0" applyNumberFormat="1" applyFont="1" applyFill="1" applyBorder="1" applyAlignment="1">
      <alignment/>
    </xf>
    <xf numFmtId="180" fontId="3" fillId="32" borderId="15" xfId="0" applyNumberFormat="1" applyFont="1" applyFill="1" applyBorder="1" applyAlignment="1">
      <alignment wrapText="1"/>
    </xf>
    <xf numFmtId="180" fontId="4" fillId="32" borderId="15" xfId="0" applyNumberFormat="1" applyFont="1" applyFill="1" applyBorder="1" applyAlignment="1">
      <alignment/>
    </xf>
    <xf numFmtId="180" fontId="12" fillId="0" borderId="15" xfId="0" applyNumberFormat="1" applyFont="1" applyFill="1" applyBorder="1" applyAlignment="1" applyProtection="1">
      <alignment horizontal="left" wrapText="1"/>
      <protection/>
    </xf>
    <xf numFmtId="180" fontId="4" fillId="32" borderId="26" xfId="0" applyNumberFormat="1" applyFont="1" applyFill="1" applyBorder="1" applyAlignment="1">
      <alignment horizontal="left" vertical="center" wrapText="1"/>
    </xf>
    <xf numFmtId="180" fontId="4" fillId="32" borderId="27" xfId="0" applyNumberFormat="1" applyFont="1" applyFill="1" applyBorder="1" applyAlignment="1">
      <alignment/>
    </xf>
    <xf numFmtId="3" fontId="11" fillId="0" borderId="10" xfId="0" applyNumberFormat="1" applyFont="1" applyFill="1" applyBorder="1" applyAlignment="1" applyProtection="1">
      <alignment/>
      <protection/>
    </xf>
    <xf numFmtId="3" fontId="11" fillId="0" borderId="20" xfId="0" applyNumberFormat="1" applyFont="1" applyFill="1" applyBorder="1" applyAlignment="1" applyProtection="1">
      <alignment/>
      <protection/>
    </xf>
    <xf numFmtId="180" fontId="11" fillId="0" borderId="21" xfId="0" applyNumberFormat="1" applyFont="1" applyFill="1" applyBorder="1" applyAlignment="1" applyProtection="1">
      <alignment/>
      <protection/>
    </xf>
    <xf numFmtId="180" fontId="11" fillId="0" borderId="22" xfId="0" applyNumberFormat="1" applyFont="1" applyFill="1" applyBorder="1" applyAlignment="1" applyProtection="1">
      <alignment/>
      <protection/>
    </xf>
    <xf numFmtId="18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8" xfId="0" applyNumberFormat="1" applyFont="1" applyFill="1" applyBorder="1" applyAlignment="1" applyProtection="1">
      <alignment horizontal="center" vertical="center" wrapText="1"/>
      <protection/>
    </xf>
    <xf numFmtId="180" fontId="11" fillId="0" borderId="29" xfId="0" applyNumberFormat="1" applyFont="1" applyFill="1" applyBorder="1" applyAlignment="1" applyProtection="1">
      <alignment horizontal="center" vertical="center" wrapText="1"/>
      <protection/>
    </xf>
    <xf numFmtId="3" fontId="11" fillId="0" borderId="29" xfId="0" applyNumberFormat="1" applyFont="1" applyFill="1" applyBorder="1" applyAlignment="1" applyProtection="1">
      <alignment/>
      <protection/>
    </xf>
    <xf numFmtId="180" fontId="11" fillId="0" borderId="30" xfId="0" applyNumberFormat="1" applyFont="1" applyFill="1" applyBorder="1" applyAlignment="1" applyProtection="1">
      <alignment/>
      <protection/>
    </xf>
    <xf numFmtId="180" fontId="11" fillId="0" borderId="29" xfId="0" applyNumberFormat="1" applyFont="1" applyFill="1" applyBorder="1" applyAlignment="1" applyProtection="1">
      <alignment/>
      <protection/>
    </xf>
    <xf numFmtId="3" fontId="11" fillId="0" borderId="31" xfId="0" applyNumberFormat="1" applyFont="1" applyFill="1" applyBorder="1" applyAlignment="1" applyProtection="1">
      <alignment/>
      <protection/>
    </xf>
    <xf numFmtId="180" fontId="11" fillId="0" borderId="32" xfId="0" applyNumberFormat="1" applyFont="1" applyFill="1" applyBorder="1" applyAlignment="1" applyProtection="1">
      <alignment/>
      <protection/>
    </xf>
    <xf numFmtId="180" fontId="11" fillId="0" borderId="33" xfId="0" applyNumberFormat="1" applyFont="1" applyFill="1" applyBorder="1" applyAlignment="1" applyProtection="1">
      <alignment horizontal="center" vertical="center" wrapText="1"/>
      <protection/>
    </xf>
    <xf numFmtId="180" fontId="11" fillId="0" borderId="20" xfId="0" applyNumberFormat="1" applyFont="1" applyFill="1" applyBorder="1" applyAlignment="1" applyProtection="1">
      <alignment horizontal="center" vertical="center" wrapText="1"/>
      <protection/>
    </xf>
    <xf numFmtId="180" fontId="11" fillId="0" borderId="34" xfId="0" applyNumberFormat="1" applyFont="1" applyFill="1" applyBorder="1" applyAlignment="1" applyProtection="1">
      <alignment horizontal="center" vertical="center" wrapText="1"/>
      <protection/>
    </xf>
    <xf numFmtId="180" fontId="11" fillId="0" borderId="10" xfId="0" applyNumberFormat="1" applyFont="1" applyFill="1" applyBorder="1" applyAlignment="1" applyProtection="1">
      <alignment horizontal="center" vertical="center" wrapText="1"/>
      <protection/>
    </xf>
    <xf numFmtId="3" fontId="11" fillId="0" borderId="14" xfId="0" applyNumberFormat="1" applyFont="1" applyFill="1" applyBorder="1" applyAlignment="1" applyProtection="1">
      <alignment/>
      <protection/>
    </xf>
    <xf numFmtId="180" fontId="11" fillId="0" borderId="35" xfId="0" applyNumberFormat="1" applyFont="1" applyFill="1" applyBorder="1" applyAlignment="1" applyProtection="1">
      <alignment/>
      <protection/>
    </xf>
    <xf numFmtId="180" fontId="11" fillId="0" borderId="14" xfId="0" applyNumberFormat="1" applyFont="1" applyFill="1" applyBorder="1" applyAlignment="1" applyProtection="1">
      <alignment horizontal="center" vertical="center" wrapText="1"/>
      <protection/>
    </xf>
    <xf numFmtId="180" fontId="11" fillId="0" borderId="20" xfId="0" applyNumberFormat="1" applyFont="1" applyFill="1" applyBorder="1" applyAlignment="1" applyProtection="1">
      <alignment/>
      <protection/>
    </xf>
    <xf numFmtId="180" fontId="11" fillId="0" borderId="36" xfId="0" applyNumberFormat="1" applyFont="1" applyFill="1" applyBorder="1" applyAlignment="1" applyProtection="1">
      <alignment horizontal="center" vertical="center" wrapText="1"/>
      <protection/>
    </xf>
    <xf numFmtId="180" fontId="11" fillId="0" borderId="31" xfId="0" applyNumberFormat="1" applyFont="1" applyFill="1" applyBorder="1" applyAlignment="1" applyProtection="1">
      <alignment horizontal="center" vertical="center" wrapText="1"/>
      <protection/>
    </xf>
    <xf numFmtId="180" fontId="11" fillId="0" borderId="31" xfId="0" applyNumberFormat="1" applyFont="1" applyFill="1" applyBorder="1" applyAlignment="1" applyProtection="1">
      <alignment/>
      <protection/>
    </xf>
    <xf numFmtId="3" fontId="11" fillId="0" borderId="23" xfId="0" applyNumberFormat="1" applyFont="1" applyFill="1" applyBorder="1" applyAlignment="1" applyProtection="1">
      <alignment/>
      <protection/>
    </xf>
    <xf numFmtId="180" fontId="11" fillId="0" borderId="24" xfId="0" applyNumberFormat="1" applyFont="1" applyFill="1" applyBorder="1" applyAlignment="1" applyProtection="1">
      <alignment/>
      <protection/>
    </xf>
    <xf numFmtId="18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180" fontId="11" fillId="0" borderId="0" xfId="0" applyNumberFormat="1" applyFont="1" applyFill="1" applyBorder="1" applyAlignment="1" applyProtection="1">
      <alignment/>
      <protection/>
    </xf>
    <xf numFmtId="180" fontId="11" fillId="0" borderId="23" xfId="0" applyNumberFormat="1" applyFont="1" applyFill="1" applyBorder="1" applyAlignment="1" applyProtection="1">
      <alignment/>
      <protection/>
    </xf>
    <xf numFmtId="0" fontId="15" fillId="0" borderId="37" xfId="0" applyNumberFormat="1" applyFont="1" applyFill="1" applyBorder="1" applyAlignment="1" applyProtection="1">
      <alignment horizontal="center" vertical="center"/>
      <protection/>
    </xf>
    <xf numFmtId="0" fontId="15" fillId="0" borderId="38" xfId="0" applyNumberFormat="1" applyFont="1" applyFill="1" applyBorder="1" applyAlignment="1" applyProtection="1">
      <alignment horizontal="center" vertical="center"/>
      <protection/>
    </xf>
    <xf numFmtId="3" fontId="11" fillId="0" borderId="14" xfId="0" applyNumberFormat="1" applyFont="1" applyFill="1" applyBorder="1" applyAlignment="1" applyProtection="1">
      <alignment horizontal="right"/>
      <protection/>
    </xf>
    <xf numFmtId="3" fontId="11" fillId="0" borderId="10" xfId="0" applyNumberFormat="1" applyFont="1" applyFill="1" applyBorder="1" applyAlignment="1" applyProtection="1">
      <alignment horizontal="right"/>
      <protection/>
    </xf>
    <xf numFmtId="3" fontId="11" fillId="0" borderId="23" xfId="0" applyNumberFormat="1" applyFont="1" applyFill="1" applyBorder="1" applyAlignment="1" applyProtection="1">
      <alignment horizontal="right"/>
      <protection/>
    </xf>
    <xf numFmtId="180" fontId="16" fillId="0" borderId="30" xfId="0" applyNumberFormat="1" applyFont="1" applyFill="1" applyBorder="1" applyAlignment="1" applyProtection="1">
      <alignment wrapText="1"/>
      <protection/>
    </xf>
    <xf numFmtId="180" fontId="11" fillId="0" borderId="35" xfId="0" applyNumberFormat="1" applyFont="1" applyFill="1" applyBorder="1" applyAlignment="1" applyProtection="1">
      <alignment wrapText="1"/>
      <protection/>
    </xf>
    <xf numFmtId="0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180" fontId="11" fillId="0" borderId="4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/>
      <protection/>
    </xf>
    <xf numFmtId="4" fontId="11" fillId="0" borderId="31" xfId="0" applyNumberFormat="1" applyFont="1" applyFill="1" applyBorder="1" applyAlignment="1" applyProtection="1">
      <alignment/>
      <protection/>
    </xf>
    <xf numFmtId="180" fontId="11" fillId="0" borderId="41" xfId="0" applyNumberFormat="1" applyFont="1" applyFill="1" applyBorder="1" applyAlignment="1" applyProtection="1">
      <alignment horizontal="center" vertical="center" wrapText="1"/>
      <protection/>
    </xf>
    <xf numFmtId="0" fontId="15" fillId="0" borderId="28" xfId="0" applyNumberFormat="1" applyFont="1" applyFill="1" applyBorder="1" applyAlignment="1" applyProtection="1">
      <alignment horizontal="center" vertical="center"/>
      <protection/>
    </xf>
    <xf numFmtId="180" fontId="11" fillId="32" borderId="10" xfId="0" applyNumberFormat="1" applyFont="1" applyFill="1" applyBorder="1" applyAlignment="1" applyProtection="1">
      <alignment/>
      <protection/>
    </xf>
    <xf numFmtId="180" fontId="11" fillId="32" borderId="22" xfId="0" applyNumberFormat="1" applyFont="1" applyFill="1" applyBorder="1" applyAlignment="1" applyProtection="1">
      <alignment/>
      <protection/>
    </xf>
    <xf numFmtId="180" fontId="11" fillId="32" borderId="31" xfId="0" applyNumberFormat="1" applyFont="1" applyFill="1" applyBorder="1" applyAlignment="1" applyProtection="1">
      <alignment/>
      <protection/>
    </xf>
    <xf numFmtId="180" fontId="11" fillId="32" borderId="32" xfId="0" applyNumberFormat="1" applyFont="1" applyFill="1" applyBorder="1" applyAlignment="1" applyProtection="1">
      <alignment/>
      <protection/>
    </xf>
    <xf numFmtId="180" fontId="11" fillId="0" borderId="22" xfId="0" applyNumberFormat="1" applyFont="1" applyFill="1" applyBorder="1" applyAlignment="1" applyProtection="1">
      <alignment wrapText="1"/>
      <protection/>
    </xf>
    <xf numFmtId="3" fontId="11" fillId="32" borderId="29" xfId="0" applyNumberFormat="1" applyFont="1" applyFill="1" applyBorder="1" applyAlignment="1" applyProtection="1">
      <alignment/>
      <protection/>
    </xf>
    <xf numFmtId="4" fontId="11" fillId="0" borderId="23" xfId="0" applyNumberFormat="1" applyFont="1" applyFill="1" applyBorder="1" applyAlignment="1" applyProtection="1">
      <alignment/>
      <protection/>
    </xf>
    <xf numFmtId="180" fontId="11" fillId="0" borderId="20" xfId="0" applyNumberFormat="1" applyFont="1" applyFill="1" applyBorder="1" applyAlignment="1" applyProtection="1">
      <alignment horizontal="right"/>
      <protection/>
    </xf>
    <xf numFmtId="3" fontId="11" fillId="0" borderId="20" xfId="0" applyNumberFormat="1" applyFont="1" applyFill="1" applyBorder="1" applyAlignment="1" applyProtection="1">
      <alignment horizontal="right"/>
      <protection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180" fontId="16" fillId="0" borderId="24" xfId="0" applyNumberFormat="1" applyFont="1" applyFill="1" applyBorder="1" applyAlignment="1" applyProtection="1">
      <alignment vertical="center" wrapText="1"/>
      <protection/>
    </xf>
    <xf numFmtId="180" fontId="16" fillId="0" borderId="21" xfId="0" applyNumberFormat="1" applyFont="1" applyFill="1" applyBorder="1" applyAlignment="1" applyProtection="1">
      <alignment vertical="center" wrapText="1"/>
      <protection/>
    </xf>
    <xf numFmtId="180" fontId="16" fillId="0" borderId="22" xfId="0" applyNumberFormat="1" applyFont="1" applyFill="1" applyBorder="1" applyAlignment="1" applyProtection="1">
      <alignment vertical="center" wrapText="1"/>
      <protection/>
    </xf>
    <xf numFmtId="3" fontId="11" fillId="32" borderId="20" xfId="0" applyNumberFormat="1" applyFont="1" applyFill="1" applyBorder="1" applyAlignment="1" applyProtection="1">
      <alignment/>
      <protection/>
    </xf>
    <xf numFmtId="0" fontId="0" fillId="0" borderId="44" xfId="0" applyBorder="1" applyAlignment="1" applyProtection="1">
      <alignment/>
      <protection locked="0"/>
    </xf>
    <xf numFmtId="180" fontId="16" fillId="0" borderId="32" xfId="0" applyNumberFormat="1" applyFont="1" applyFill="1" applyBorder="1" applyAlignment="1" applyProtection="1">
      <alignment vertical="center" wrapText="1"/>
      <protection/>
    </xf>
    <xf numFmtId="180" fontId="16" fillId="0" borderId="35" xfId="0" applyNumberFormat="1" applyFont="1" applyFill="1" applyBorder="1" applyAlignment="1" applyProtection="1">
      <alignment vertical="center" wrapText="1"/>
      <protection/>
    </xf>
    <xf numFmtId="180" fontId="11" fillId="0" borderId="21" xfId="0" applyNumberFormat="1" applyFont="1" applyFill="1" applyBorder="1" applyAlignment="1" applyProtection="1">
      <alignment wrapText="1"/>
      <protection/>
    </xf>
    <xf numFmtId="180" fontId="11" fillId="0" borderId="24" xfId="0" applyNumberFormat="1" applyFont="1" applyFill="1" applyBorder="1" applyAlignment="1" applyProtection="1">
      <alignment wrapText="1"/>
      <protection/>
    </xf>
    <xf numFmtId="180" fontId="11" fillId="0" borderId="30" xfId="0" applyNumberFormat="1" applyFont="1" applyFill="1" applyBorder="1" applyAlignment="1" applyProtection="1">
      <alignment wrapText="1"/>
      <protection/>
    </xf>
    <xf numFmtId="3" fontId="11" fillId="32" borderId="23" xfId="0" applyNumberFormat="1" applyFont="1" applyFill="1" applyBorder="1" applyAlignment="1" applyProtection="1">
      <alignment/>
      <protection/>
    </xf>
    <xf numFmtId="180" fontId="11" fillId="32" borderId="20" xfId="0" applyNumberFormat="1" applyFont="1" applyFill="1" applyBorder="1" applyAlignment="1" applyProtection="1">
      <alignment/>
      <protection/>
    </xf>
    <xf numFmtId="180" fontId="11" fillId="32" borderId="14" xfId="0" applyNumberFormat="1" applyFont="1" applyFill="1" applyBorder="1" applyAlignment="1" applyProtection="1">
      <alignment/>
      <protection/>
    </xf>
    <xf numFmtId="3" fontId="11" fillId="32" borderId="14" xfId="0" applyNumberFormat="1" applyFont="1" applyFill="1" applyBorder="1" applyAlignment="1" applyProtection="1">
      <alignment/>
      <protection/>
    </xf>
    <xf numFmtId="3" fontId="11" fillId="32" borderId="10" xfId="0" applyNumberFormat="1" applyFont="1" applyFill="1" applyBorder="1" applyAlignment="1" applyProtection="1">
      <alignment/>
      <protection/>
    </xf>
    <xf numFmtId="180" fontId="5" fillId="32" borderId="45" xfId="0" applyNumberFormat="1" applyFont="1" applyFill="1" applyBorder="1" applyAlignment="1">
      <alignment horizontal="center" vertical="center" wrapText="1"/>
    </xf>
    <xf numFmtId="180" fontId="5" fillId="32" borderId="46" xfId="0" applyNumberFormat="1" applyFont="1" applyFill="1" applyBorder="1" applyAlignment="1">
      <alignment horizontal="center" vertical="center" wrapText="1"/>
    </xf>
    <xf numFmtId="180" fontId="5" fillId="32" borderId="47" xfId="0" applyNumberFormat="1" applyFont="1" applyFill="1" applyBorder="1" applyAlignment="1">
      <alignment horizontal="center" vertical="center" wrapText="1"/>
    </xf>
    <xf numFmtId="180" fontId="5" fillId="32" borderId="48" xfId="0" applyNumberFormat="1" applyFont="1" applyFill="1" applyBorder="1" applyAlignment="1">
      <alignment horizontal="center" vertical="center" wrapText="1"/>
    </xf>
    <xf numFmtId="180" fontId="5" fillId="32" borderId="11" xfId="0" applyNumberFormat="1" applyFont="1" applyFill="1" applyBorder="1" applyAlignment="1">
      <alignment horizontal="center" vertical="center" wrapText="1"/>
    </xf>
    <xf numFmtId="180" fontId="5" fillId="32" borderId="12" xfId="0" applyNumberFormat="1" applyFont="1" applyFill="1" applyBorder="1" applyAlignment="1">
      <alignment horizontal="center" vertical="center" wrapText="1"/>
    </xf>
    <xf numFmtId="180" fontId="3" fillId="32" borderId="0" xfId="0" applyNumberFormat="1" applyFont="1" applyFill="1" applyAlignment="1">
      <alignment horizontal="center" vertical="top" wrapText="1"/>
    </xf>
    <xf numFmtId="0" fontId="11" fillId="0" borderId="37" xfId="0" applyNumberFormat="1" applyFont="1" applyFill="1" applyBorder="1" applyAlignment="1" applyProtection="1">
      <alignment horizontal="center" vertical="center" wrapText="1"/>
      <protection/>
    </xf>
    <xf numFmtId="0" fontId="11" fillId="0" borderId="39" xfId="0" applyNumberFormat="1" applyFont="1" applyFill="1" applyBorder="1" applyAlignment="1" applyProtection="1">
      <alignment horizontal="center" vertical="center" wrapText="1"/>
      <protection/>
    </xf>
    <xf numFmtId="180" fontId="11" fillId="0" borderId="40" xfId="0" applyNumberFormat="1" applyFont="1" applyFill="1" applyBorder="1" applyAlignment="1" applyProtection="1">
      <alignment horizontal="center" vertical="center" wrapText="1"/>
      <protection/>
    </xf>
    <xf numFmtId="180" fontId="11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25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38" xfId="0" applyNumberFormat="1" applyFont="1" applyFill="1" applyBorder="1" applyAlignment="1" applyProtection="1">
      <alignment horizontal="center" vertical="center" wrapText="1"/>
      <protection/>
    </xf>
    <xf numFmtId="180" fontId="11" fillId="0" borderId="20" xfId="0" applyNumberFormat="1" applyFont="1" applyFill="1" applyBorder="1" applyAlignment="1" applyProtection="1">
      <alignment horizontal="center" vertical="center" wrapText="1"/>
      <protection/>
    </xf>
    <xf numFmtId="180" fontId="11" fillId="0" borderId="10" xfId="0" applyNumberFormat="1" applyFont="1" applyFill="1" applyBorder="1" applyAlignment="1" applyProtection="1">
      <alignment horizontal="center" vertical="center" wrapText="1"/>
      <protection/>
    </xf>
    <xf numFmtId="180" fontId="11" fillId="0" borderId="31" xfId="0" applyNumberFormat="1" applyFont="1" applyFill="1" applyBorder="1" applyAlignment="1" applyProtection="1">
      <alignment horizontal="center" vertical="center" wrapText="1"/>
      <protection/>
    </xf>
    <xf numFmtId="180" fontId="12" fillId="0" borderId="49" xfId="0" applyNumberFormat="1" applyFont="1" applyFill="1" applyBorder="1" applyAlignment="1" applyProtection="1">
      <alignment horizontal="left" wrapText="1"/>
      <protection/>
    </xf>
    <xf numFmtId="180" fontId="12" fillId="0" borderId="50" xfId="0" applyNumberFormat="1" applyFont="1" applyFill="1" applyBorder="1" applyAlignment="1" applyProtection="1">
      <alignment horizontal="left" wrapText="1"/>
      <protection/>
    </xf>
    <xf numFmtId="180" fontId="12" fillId="0" borderId="51" xfId="0" applyNumberFormat="1" applyFont="1" applyFill="1" applyBorder="1" applyAlignment="1" applyProtection="1">
      <alignment horizontal="left" wrapText="1"/>
      <protection/>
    </xf>
    <xf numFmtId="180" fontId="12" fillId="0" borderId="52" xfId="0" applyNumberFormat="1" applyFont="1" applyFill="1" applyBorder="1" applyAlignment="1" applyProtection="1">
      <alignment horizontal="left" wrapText="1"/>
      <protection/>
    </xf>
    <xf numFmtId="180" fontId="12" fillId="0" borderId="42" xfId="0" applyNumberFormat="1" applyFont="1" applyFill="1" applyBorder="1" applyAlignment="1" applyProtection="1">
      <alignment horizontal="left" wrapText="1"/>
      <protection/>
    </xf>
    <xf numFmtId="180" fontId="13" fillId="32" borderId="53" xfId="0" applyNumberFormat="1" applyFont="1" applyFill="1" applyBorder="1" applyAlignment="1">
      <alignment horizontal="left" vertical="center" wrapText="1"/>
    </xf>
    <xf numFmtId="180" fontId="13" fillId="32" borderId="54" xfId="0" applyNumberFormat="1" applyFont="1" applyFill="1" applyBorder="1" applyAlignment="1">
      <alignment horizontal="left" vertical="center" wrapText="1"/>
    </xf>
    <xf numFmtId="180" fontId="16" fillId="0" borderId="55" xfId="0" applyNumberFormat="1" applyFont="1" applyFill="1" applyBorder="1" applyAlignment="1" applyProtection="1">
      <alignment horizontal="center" wrapText="1"/>
      <protection/>
    </xf>
    <xf numFmtId="180" fontId="16" fillId="0" borderId="24" xfId="0" applyNumberFormat="1" applyFont="1" applyFill="1" applyBorder="1" applyAlignment="1" applyProtection="1">
      <alignment horizontal="center" wrapText="1"/>
      <protection/>
    </xf>
    <xf numFmtId="180" fontId="13" fillId="32" borderId="56" xfId="0" applyNumberFormat="1" applyFont="1" applyFill="1" applyBorder="1" applyAlignment="1">
      <alignment horizontal="left" vertical="center" wrapText="1"/>
    </xf>
    <xf numFmtId="180" fontId="13" fillId="32" borderId="57" xfId="0" applyNumberFormat="1" applyFont="1" applyFill="1" applyBorder="1" applyAlignment="1">
      <alignment horizontal="left" vertical="center" wrapText="1"/>
    </xf>
    <xf numFmtId="180" fontId="12" fillId="0" borderId="58" xfId="0" applyNumberFormat="1" applyFont="1" applyFill="1" applyBorder="1" applyAlignment="1" applyProtection="1">
      <alignment horizontal="left" wrapText="1"/>
      <protection/>
    </xf>
    <xf numFmtId="180" fontId="11" fillId="0" borderId="24" xfId="0" applyNumberFormat="1" applyFont="1" applyFill="1" applyBorder="1" applyAlignment="1" applyProtection="1">
      <alignment horizontal="center" wrapText="1"/>
      <protection/>
    </xf>
    <xf numFmtId="0" fontId="11" fillId="0" borderId="59" xfId="0" applyNumberFormat="1" applyFont="1" applyFill="1" applyBorder="1" applyAlignment="1" applyProtection="1">
      <alignment horizontal="center" vertical="center" wrapText="1"/>
      <protection/>
    </xf>
    <xf numFmtId="180" fontId="11" fillId="0" borderId="60" xfId="0" applyNumberFormat="1" applyFont="1" applyFill="1" applyBorder="1" applyAlignment="1" applyProtection="1">
      <alignment horizontal="center" vertical="center" wrapText="1"/>
      <protection/>
    </xf>
    <xf numFmtId="180" fontId="13" fillId="32" borderId="61" xfId="0" applyNumberFormat="1" applyFont="1" applyFill="1" applyBorder="1" applyAlignment="1">
      <alignment horizontal="left" vertical="center" wrapText="1"/>
    </xf>
    <xf numFmtId="180" fontId="11" fillId="0" borderId="62" xfId="0" applyNumberFormat="1" applyFont="1" applyFill="1" applyBorder="1" applyAlignment="1" applyProtection="1">
      <alignment horizontal="center" vertical="center" wrapText="1"/>
      <protection/>
    </xf>
    <xf numFmtId="180" fontId="11" fillId="0" borderId="63" xfId="0" applyNumberFormat="1" applyFont="1" applyFill="1" applyBorder="1" applyAlignment="1" applyProtection="1">
      <alignment horizontal="center" vertical="center" wrapText="1"/>
      <protection/>
    </xf>
    <xf numFmtId="180" fontId="11" fillId="0" borderId="64" xfId="0" applyNumberFormat="1" applyFont="1" applyFill="1" applyBorder="1" applyAlignment="1" applyProtection="1">
      <alignment horizontal="center" vertical="center" wrapText="1"/>
      <protection/>
    </xf>
    <xf numFmtId="180" fontId="11" fillId="0" borderId="65" xfId="0" applyNumberFormat="1" applyFont="1" applyFill="1" applyBorder="1" applyAlignment="1" applyProtection="1">
      <alignment horizontal="center" vertical="center" wrapText="1"/>
      <protection/>
    </xf>
    <xf numFmtId="180" fontId="11" fillId="0" borderId="66" xfId="0" applyNumberFormat="1" applyFont="1" applyFill="1" applyBorder="1" applyAlignment="1" applyProtection="1">
      <alignment horizontal="center" vertical="center" wrapText="1"/>
      <protection/>
    </xf>
    <xf numFmtId="180" fontId="11" fillId="0" borderId="67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180" fontId="11" fillId="0" borderId="32" xfId="0" applyNumberFormat="1" applyFont="1" applyFill="1" applyBorder="1" applyAlignment="1" applyProtection="1">
      <alignment wrapText="1"/>
      <protection/>
    </xf>
    <xf numFmtId="0" fontId="11" fillId="0" borderId="14" xfId="0" applyNumberFormat="1" applyFont="1" applyFill="1" applyBorder="1" applyAlignment="1" applyProtection="1">
      <alignment horizontal="right"/>
      <protection/>
    </xf>
    <xf numFmtId="180" fontId="11" fillId="0" borderId="68" xfId="0" applyNumberFormat="1" applyFont="1" applyFill="1" applyBorder="1" applyAlignment="1" applyProtection="1">
      <alignment horizontal="center" wrapText="1"/>
      <protection/>
    </xf>
    <xf numFmtId="0" fontId="6" fillId="0" borderId="6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26" xfId="0" applyNumberFormat="1" applyFont="1" applyFill="1" applyBorder="1" applyAlignment="1" applyProtection="1">
      <alignment horizontal="center" vertical="center"/>
      <protection/>
    </xf>
    <xf numFmtId="180" fontId="13" fillId="32" borderId="70" xfId="0" applyNumberFormat="1" applyFont="1" applyFill="1" applyBorder="1" applyAlignment="1">
      <alignment horizontal="left" vertical="center" wrapText="1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80" fontId="4" fillId="32" borderId="0" xfId="0" applyNumberFormat="1" applyFont="1" applyFill="1" applyBorder="1" applyAlignment="1">
      <alignment/>
    </xf>
    <xf numFmtId="180" fontId="4" fillId="32" borderId="0" xfId="0" applyNumberFormat="1" applyFont="1" applyFill="1" applyBorder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J82"/>
  <sheetViews>
    <sheetView view="pageBreakPreview" zoomScaleNormal="85" zoomScaleSheetLayoutView="100" zoomScalePageLayoutView="0" workbookViewId="0" topLeftCell="C1">
      <selection activeCell="C1" sqref="C1:J1"/>
    </sheetView>
  </sheetViews>
  <sheetFormatPr defaultColWidth="9.00390625" defaultRowHeight="12.75"/>
  <cols>
    <col min="1" max="1" width="7.125" style="2" customWidth="1"/>
    <col min="2" max="2" width="16.00390625" style="2" customWidth="1"/>
    <col min="3" max="3" width="43.125" style="2" customWidth="1"/>
    <col min="4" max="4" width="27.375" style="2" customWidth="1"/>
    <col min="5" max="5" width="26.125" style="2" customWidth="1"/>
    <col min="6" max="6" width="19.625" style="2" customWidth="1"/>
    <col min="7" max="7" width="15.125" style="2" customWidth="1"/>
    <col min="8" max="8" width="14.875" style="2" customWidth="1"/>
    <col min="9" max="9" width="16.875" style="2" customWidth="1"/>
    <col min="10" max="10" width="18.625" style="2" customWidth="1"/>
    <col min="11" max="11" width="12.375" style="2" bestFit="1" customWidth="1"/>
    <col min="12" max="16384" width="9.125" style="2" customWidth="1"/>
  </cols>
  <sheetData>
    <row r="1" spans="3:10" ht="62.25" customHeight="1" thickBot="1">
      <c r="C1" s="119" t="s">
        <v>154</v>
      </c>
      <c r="D1" s="119"/>
      <c r="E1" s="119"/>
      <c r="F1" s="119"/>
      <c r="G1" s="119"/>
      <c r="H1" s="119"/>
      <c r="I1" s="119"/>
      <c r="J1" s="119"/>
    </row>
    <row r="2" spans="3:10" ht="48" customHeight="1">
      <c r="C2" s="117" t="s">
        <v>2</v>
      </c>
      <c r="D2" s="117" t="s">
        <v>155</v>
      </c>
      <c r="E2" s="117" t="s">
        <v>156</v>
      </c>
      <c r="F2" s="117" t="s">
        <v>6</v>
      </c>
      <c r="G2" s="113" t="s">
        <v>3</v>
      </c>
      <c r="H2" s="114"/>
      <c r="I2" s="113" t="s">
        <v>1</v>
      </c>
      <c r="J2" s="114"/>
    </row>
    <row r="3" spans="3:10" ht="18" customHeight="1" thickBot="1">
      <c r="C3" s="118"/>
      <c r="D3" s="118"/>
      <c r="E3" s="118"/>
      <c r="F3" s="118"/>
      <c r="G3" s="115"/>
      <c r="H3" s="116"/>
      <c r="I3" s="115"/>
      <c r="J3" s="116"/>
    </row>
    <row r="4" spans="3:10" ht="68.25" customHeight="1" thickBot="1">
      <c r="C4" s="118"/>
      <c r="D4" s="118"/>
      <c r="E4" s="118"/>
      <c r="F4" s="118"/>
      <c r="G4" s="3" t="s">
        <v>0</v>
      </c>
      <c r="H4" s="4" t="s">
        <v>4</v>
      </c>
      <c r="I4" s="5" t="s">
        <v>0</v>
      </c>
      <c r="J4" s="6" t="s">
        <v>5</v>
      </c>
    </row>
    <row r="5" spans="3:10" ht="66">
      <c r="C5" s="35" t="s">
        <v>22</v>
      </c>
      <c r="D5" s="27"/>
      <c r="E5" s="27"/>
      <c r="F5" s="27"/>
      <c r="G5" s="27"/>
      <c r="H5" s="27"/>
      <c r="I5" s="36"/>
      <c r="J5" s="28"/>
    </row>
    <row r="6" spans="3:10" ht="15.75">
      <c r="C6" s="37" t="s">
        <v>23</v>
      </c>
      <c r="D6" s="1">
        <f>SUM(D7:D9)</f>
        <v>21779.4</v>
      </c>
      <c r="E6" s="1">
        <f>SUM(E7:E9)</f>
        <v>21779.4</v>
      </c>
      <c r="F6" s="1">
        <f>SUM(F7:F9)</f>
        <v>21779.4</v>
      </c>
      <c r="G6" s="1">
        <f>SUM(G7:G9)</f>
        <v>5340.3</v>
      </c>
      <c r="H6" s="1">
        <f>G6/F6*100</f>
        <v>24.51995922752693</v>
      </c>
      <c r="I6" s="1">
        <f>SUM(I7:I9)</f>
        <v>5340.3</v>
      </c>
      <c r="J6" s="29">
        <f>I6/E6*100</f>
        <v>24.51995922752693</v>
      </c>
    </row>
    <row r="7" spans="3:10" ht="31.5">
      <c r="C7" s="38" t="s">
        <v>24</v>
      </c>
      <c r="D7" s="1">
        <v>21779.4</v>
      </c>
      <c r="E7" s="1">
        <v>21779.4</v>
      </c>
      <c r="F7" s="1">
        <v>21779.4</v>
      </c>
      <c r="G7" s="1">
        <v>5340.3</v>
      </c>
      <c r="H7" s="1">
        <f>G7/F7*100</f>
        <v>24.51995922752693</v>
      </c>
      <c r="I7" s="1">
        <v>5340.3</v>
      </c>
      <c r="J7" s="29">
        <f>I7/E7*100</f>
        <v>24.51995922752693</v>
      </c>
    </row>
    <row r="8" spans="3:10" ht="15.75">
      <c r="C8" s="37" t="s">
        <v>25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29">
        <v>0</v>
      </c>
    </row>
    <row r="9" spans="3:10" ht="15.75">
      <c r="C9" s="37" t="s">
        <v>26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29">
        <v>0</v>
      </c>
    </row>
    <row r="10" spans="3:10" ht="15.75">
      <c r="C10" s="39"/>
      <c r="D10" s="1"/>
      <c r="E10" s="1"/>
      <c r="F10" s="1"/>
      <c r="G10" s="1"/>
      <c r="H10" s="1"/>
      <c r="I10" s="1"/>
      <c r="J10" s="29"/>
    </row>
    <row r="11" spans="3:10" ht="66">
      <c r="C11" s="40" t="s">
        <v>157</v>
      </c>
      <c r="D11" s="1"/>
      <c r="E11" s="1"/>
      <c r="F11" s="1"/>
      <c r="G11" s="1"/>
      <c r="H11" s="1"/>
      <c r="I11" s="1"/>
      <c r="J11" s="29"/>
    </row>
    <row r="12" spans="3:10" ht="15.75">
      <c r="C12" s="37" t="s">
        <v>23</v>
      </c>
      <c r="D12" s="1">
        <f>SUM(D13:D15)</f>
        <v>23270.9</v>
      </c>
      <c r="E12" s="1">
        <f>SUM(E13:E15)</f>
        <v>23270.9</v>
      </c>
      <c r="F12" s="1">
        <f>SUM(F13:F15)</f>
        <v>23270.9</v>
      </c>
      <c r="G12" s="1">
        <f>SUM(G13:G15)</f>
        <v>4119.5</v>
      </c>
      <c r="H12" s="1">
        <f>G12/F12*100</f>
        <v>17.702366474867752</v>
      </c>
      <c r="I12" s="1">
        <f>SUM(I13:I15)</f>
        <v>4119.5</v>
      </c>
      <c r="J12" s="29">
        <f>I12/E12*100</f>
        <v>17.702366474867752</v>
      </c>
    </row>
    <row r="13" spans="3:10" ht="31.5">
      <c r="C13" s="38" t="s">
        <v>24</v>
      </c>
      <c r="D13" s="1">
        <v>23270.9</v>
      </c>
      <c r="E13" s="1">
        <v>23270.9</v>
      </c>
      <c r="F13" s="1">
        <v>23270.9</v>
      </c>
      <c r="G13" s="1">
        <v>4119.5</v>
      </c>
      <c r="H13" s="1">
        <f>G13/F13*100</f>
        <v>17.702366474867752</v>
      </c>
      <c r="I13" s="1">
        <v>4119.5</v>
      </c>
      <c r="J13" s="29">
        <f>I13/E13*100</f>
        <v>17.702366474867752</v>
      </c>
    </row>
    <row r="14" spans="3:10" ht="15.75">
      <c r="C14" s="37" t="s">
        <v>25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29">
        <v>0</v>
      </c>
    </row>
    <row r="15" spans="3:10" ht="15.75">
      <c r="C15" s="37" t="s">
        <v>26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29">
        <v>0</v>
      </c>
    </row>
    <row r="16" spans="3:10" ht="15.75">
      <c r="C16" s="39"/>
      <c r="D16" s="1"/>
      <c r="E16" s="1"/>
      <c r="F16" s="1"/>
      <c r="G16" s="1"/>
      <c r="H16" s="1"/>
      <c r="I16" s="1"/>
      <c r="J16" s="29"/>
    </row>
    <row r="17" spans="3:10" ht="82.5">
      <c r="C17" s="40" t="s">
        <v>27</v>
      </c>
      <c r="D17" s="1"/>
      <c r="E17" s="1"/>
      <c r="F17" s="1"/>
      <c r="G17" s="1"/>
      <c r="H17" s="1"/>
      <c r="I17" s="1"/>
      <c r="J17" s="29"/>
    </row>
    <row r="18" spans="3:10" ht="15.75">
      <c r="C18" s="37" t="s">
        <v>23</v>
      </c>
      <c r="D18" s="1">
        <f>SUM(D19:D21)</f>
        <v>10</v>
      </c>
      <c r="E18" s="1">
        <f>SUM(E19:E21)</f>
        <v>10</v>
      </c>
      <c r="F18" s="1">
        <f>SUM(F19:F21)</f>
        <v>10</v>
      </c>
      <c r="G18" s="1">
        <f>SUM(G19:G21)</f>
        <v>0</v>
      </c>
      <c r="H18" s="1">
        <v>0</v>
      </c>
      <c r="I18" s="1">
        <v>0</v>
      </c>
      <c r="J18" s="29">
        <v>0</v>
      </c>
    </row>
    <row r="19" spans="3:10" ht="31.5">
      <c r="C19" s="38" t="s">
        <v>24</v>
      </c>
      <c r="D19" s="1">
        <v>10</v>
      </c>
      <c r="E19" s="1">
        <v>10</v>
      </c>
      <c r="F19" s="1">
        <v>10</v>
      </c>
      <c r="G19" s="1">
        <v>0</v>
      </c>
      <c r="H19" s="1">
        <v>0</v>
      </c>
      <c r="I19" s="1">
        <v>0</v>
      </c>
      <c r="J19" s="29">
        <v>0</v>
      </c>
    </row>
    <row r="20" spans="3:10" ht="15.75">
      <c r="C20" s="37" t="s">
        <v>25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29">
        <v>0</v>
      </c>
    </row>
    <row r="21" spans="3:10" ht="15.75">
      <c r="C21" s="37" t="s">
        <v>26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29">
        <v>0</v>
      </c>
    </row>
    <row r="22" spans="3:10" ht="15.75">
      <c r="C22" s="37"/>
      <c r="D22" s="1"/>
      <c r="E22" s="1"/>
      <c r="F22" s="1"/>
      <c r="G22" s="1"/>
      <c r="H22" s="1"/>
      <c r="I22" s="1"/>
      <c r="J22" s="29"/>
    </row>
    <row r="23" spans="3:10" ht="31.5">
      <c r="C23" s="20" t="s">
        <v>33</v>
      </c>
      <c r="D23" s="1"/>
      <c r="E23" s="1"/>
      <c r="F23" s="1"/>
      <c r="G23" s="1"/>
      <c r="H23" s="1"/>
      <c r="I23" s="1"/>
      <c r="J23" s="29"/>
    </row>
    <row r="24" spans="3:10" ht="15.75">
      <c r="C24" s="21" t="s">
        <v>23</v>
      </c>
      <c r="D24" s="1">
        <f>SUM(D25:D27)</f>
        <v>10</v>
      </c>
      <c r="E24" s="1">
        <f>SUM(E25:E27)</f>
        <v>10</v>
      </c>
      <c r="F24" s="1">
        <f>SUM(F25:F27)</f>
        <v>10</v>
      </c>
      <c r="G24" s="1">
        <f>SUM(G25:G27)</f>
        <v>0</v>
      </c>
      <c r="H24" s="1">
        <v>0</v>
      </c>
      <c r="I24" s="1">
        <v>0</v>
      </c>
      <c r="J24" s="29">
        <v>0</v>
      </c>
    </row>
    <row r="25" spans="3:10" ht="31.5">
      <c r="C25" s="22" t="s">
        <v>158</v>
      </c>
      <c r="D25" s="1">
        <v>10</v>
      </c>
      <c r="E25" s="1">
        <v>10</v>
      </c>
      <c r="F25" s="1">
        <v>10</v>
      </c>
      <c r="G25" s="1">
        <v>0</v>
      </c>
      <c r="H25" s="1">
        <v>0</v>
      </c>
      <c r="I25" s="1">
        <v>0</v>
      </c>
      <c r="J25" s="29">
        <v>0</v>
      </c>
    </row>
    <row r="26" spans="3:10" ht="15.75">
      <c r="C26" s="22" t="s">
        <v>25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29">
        <v>0</v>
      </c>
    </row>
    <row r="27" spans="3:10" ht="15.75">
      <c r="C27" s="22" t="s">
        <v>26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29">
        <v>0</v>
      </c>
    </row>
    <row r="28" spans="3:10" ht="15.75">
      <c r="C28" s="37"/>
      <c r="D28" s="1"/>
      <c r="E28" s="1"/>
      <c r="F28" s="1"/>
      <c r="G28" s="1"/>
      <c r="H28" s="1"/>
      <c r="I28" s="1"/>
      <c r="J28" s="29"/>
    </row>
    <row r="29" spans="3:10" ht="99">
      <c r="C29" s="40" t="s">
        <v>28</v>
      </c>
      <c r="D29" s="1"/>
      <c r="E29" s="1"/>
      <c r="F29" s="1"/>
      <c r="G29" s="1"/>
      <c r="H29" s="1"/>
      <c r="I29" s="1"/>
      <c r="J29" s="29"/>
    </row>
    <row r="30" spans="3:10" ht="15.75">
      <c r="C30" s="37" t="s">
        <v>23</v>
      </c>
      <c r="D30" s="1">
        <f>SUM(D31:D33)</f>
        <v>100</v>
      </c>
      <c r="E30" s="1">
        <f>SUM(E31:E33)</f>
        <v>100</v>
      </c>
      <c r="F30" s="1">
        <f>SUM(F31:F33)</f>
        <v>100</v>
      </c>
      <c r="G30" s="1">
        <f>SUM(G31:G33)</f>
        <v>0</v>
      </c>
      <c r="H30" s="1">
        <v>0</v>
      </c>
      <c r="I30" s="1">
        <v>0</v>
      </c>
      <c r="J30" s="29">
        <v>0</v>
      </c>
    </row>
    <row r="31" spans="3:10" ht="31.5">
      <c r="C31" s="38" t="s">
        <v>24</v>
      </c>
      <c r="D31" s="1">
        <v>100</v>
      </c>
      <c r="E31" s="1">
        <v>100</v>
      </c>
      <c r="F31" s="1">
        <v>100</v>
      </c>
      <c r="G31" s="1">
        <v>0</v>
      </c>
      <c r="H31" s="1">
        <v>0</v>
      </c>
      <c r="I31" s="1">
        <v>0</v>
      </c>
      <c r="J31" s="29">
        <v>0</v>
      </c>
    </row>
    <row r="32" spans="3:10" ht="15.75">
      <c r="C32" s="37" t="s">
        <v>25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29">
        <v>0</v>
      </c>
    </row>
    <row r="33" spans="3:10" ht="15.75">
      <c r="C33" s="37" t="s">
        <v>26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29">
        <v>0</v>
      </c>
    </row>
    <row r="34" spans="3:10" ht="15.75">
      <c r="C34" s="37"/>
      <c r="D34" s="1"/>
      <c r="E34" s="1"/>
      <c r="F34" s="1"/>
      <c r="G34" s="1"/>
      <c r="H34" s="1"/>
      <c r="I34" s="1"/>
      <c r="J34" s="29"/>
    </row>
    <row r="35" spans="3:10" ht="47.25">
      <c r="C35" s="20" t="s">
        <v>34</v>
      </c>
      <c r="D35" s="1"/>
      <c r="E35" s="1"/>
      <c r="F35" s="1"/>
      <c r="G35" s="1"/>
      <c r="H35" s="1"/>
      <c r="I35" s="1"/>
      <c r="J35" s="29"/>
    </row>
    <row r="36" spans="3:10" ht="15.75">
      <c r="C36" s="21" t="s">
        <v>23</v>
      </c>
      <c r="D36" s="1">
        <f>SUM(D37:D39)</f>
        <v>100</v>
      </c>
      <c r="E36" s="1">
        <f>SUM(E37:E39)</f>
        <v>100</v>
      </c>
      <c r="F36" s="1">
        <f>SUM(F37:F39)</f>
        <v>100</v>
      </c>
      <c r="G36" s="1">
        <f>SUM(G37:G39)</f>
        <v>0</v>
      </c>
      <c r="H36" s="1">
        <v>0</v>
      </c>
      <c r="I36" s="1">
        <v>0</v>
      </c>
      <c r="J36" s="29">
        <v>0</v>
      </c>
    </row>
    <row r="37" spans="3:10" ht="31.5">
      <c r="C37" s="22" t="s">
        <v>24</v>
      </c>
      <c r="D37" s="1">
        <v>100</v>
      </c>
      <c r="E37" s="1">
        <v>100</v>
      </c>
      <c r="F37" s="1">
        <v>100</v>
      </c>
      <c r="G37" s="1">
        <v>0</v>
      </c>
      <c r="H37" s="1">
        <v>0</v>
      </c>
      <c r="I37" s="1">
        <v>0</v>
      </c>
      <c r="J37" s="29">
        <v>0</v>
      </c>
    </row>
    <row r="38" spans="3:10" ht="15.75">
      <c r="C38" s="22" t="s">
        <v>25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29">
        <v>0</v>
      </c>
    </row>
    <row r="39" spans="3:10" ht="15.75">
      <c r="C39" s="22" t="s">
        <v>26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29">
        <v>0</v>
      </c>
    </row>
    <row r="40" spans="3:10" ht="15.75">
      <c r="C40" s="22"/>
      <c r="D40" s="1"/>
      <c r="E40" s="1"/>
      <c r="F40" s="1"/>
      <c r="G40" s="1"/>
      <c r="H40" s="1"/>
      <c r="I40" s="1"/>
      <c r="J40" s="29"/>
    </row>
    <row r="41" spans="3:10" ht="82.5">
      <c r="C41" s="40" t="s">
        <v>29</v>
      </c>
      <c r="D41" s="1"/>
      <c r="E41" s="1"/>
      <c r="F41" s="1"/>
      <c r="G41" s="1"/>
      <c r="H41" s="1"/>
      <c r="I41" s="1"/>
      <c r="J41" s="29"/>
    </row>
    <row r="42" spans="3:10" ht="15.75">
      <c r="C42" s="37" t="s">
        <v>23</v>
      </c>
      <c r="D42" s="1">
        <f>SUM(D43:D45)</f>
        <v>220</v>
      </c>
      <c r="E42" s="1">
        <f>SUM(E43:E45)</f>
        <v>220</v>
      </c>
      <c r="F42" s="1">
        <f>SUM(F43:F45)</f>
        <v>220</v>
      </c>
      <c r="G42" s="1">
        <f>SUM(G43:G45)</f>
        <v>0</v>
      </c>
      <c r="H42" s="1">
        <f>G42/F42*100</f>
        <v>0</v>
      </c>
      <c r="I42" s="1">
        <f>SUM(I43:I45)</f>
        <v>0</v>
      </c>
      <c r="J42" s="29">
        <f>I42/E42*100</f>
        <v>0</v>
      </c>
    </row>
    <row r="43" spans="3:10" ht="31.5">
      <c r="C43" s="38" t="s">
        <v>24</v>
      </c>
      <c r="D43" s="1">
        <v>220</v>
      </c>
      <c r="E43" s="1">
        <v>220</v>
      </c>
      <c r="F43" s="1">
        <v>220</v>
      </c>
      <c r="G43" s="1">
        <v>0</v>
      </c>
      <c r="H43" s="1">
        <v>0</v>
      </c>
      <c r="I43" s="1">
        <v>0</v>
      </c>
      <c r="J43" s="29">
        <f>I43/E43*100</f>
        <v>0</v>
      </c>
    </row>
    <row r="44" spans="3:10" ht="15.75">
      <c r="C44" s="37" t="s">
        <v>25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29">
        <v>0</v>
      </c>
    </row>
    <row r="45" spans="3:10" ht="15.75">
      <c r="C45" s="37" t="s">
        <v>26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29">
        <v>0</v>
      </c>
    </row>
    <row r="46" spans="3:10" ht="15.75">
      <c r="C46" s="37"/>
      <c r="D46" s="1"/>
      <c r="E46" s="1"/>
      <c r="F46" s="1"/>
      <c r="G46" s="1"/>
      <c r="H46" s="1"/>
      <c r="I46" s="1"/>
      <c r="J46" s="29"/>
    </row>
    <row r="47" spans="3:10" ht="31.5">
      <c r="C47" s="20" t="s">
        <v>35</v>
      </c>
      <c r="D47" s="1"/>
      <c r="E47" s="1"/>
      <c r="F47" s="1"/>
      <c r="G47" s="1"/>
      <c r="H47" s="1"/>
      <c r="I47" s="1"/>
      <c r="J47" s="29"/>
    </row>
    <row r="48" spans="3:10" ht="15.75">
      <c r="C48" s="21" t="s">
        <v>23</v>
      </c>
      <c r="D48" s="1">
        <f>SUM(D49:D51)</f>
        <v>220</v>
      </c>
      <c r="E48" s="1">
        <f>SUM(E49:E51)</f>
        <v>220</v>
      </c>
      <c r="F48" s="1">
        <f>SUM(F49:F51)</f>
        <v>220</v>
      </c>
      <c r="G48" s="1">
        <f>SUM(G49:G51)</f>
        <v>0</v>
      </c>
      <c r="H48" s="1">
        <f>G48/F48*100</f>
        <v>0</v>
      </c>
      <c r="I48" s="1">
        <f>SUM(I49:I51)</f>
        <v>0</v>
      </c>
      <c r="J48" s="29">
        <f>I48/E48*100</f>
        <v>0</v>
      </c>
    </row>
    <row r="49" spans="3:10" ht="31.5">
      <c r="C49" s="22" t="s">
        <v>159</v>
      </c>
      <c r="D49" s="1">
        <v>220</v>
      </c>
      <c r="E49" s="1">
        <v>220</v>
      </c>
      <c r="F49" s="1">
        <v>220</v>
      </c>
      <c r="G49" s="1">
        <v>0</v>
      </c>
      <c r="H49" s="1">
        <v>0</v>
      </c>
      <c r="I49" s="1">
        <v>0</v>
      </c>
      <c r="J49" s="29">
        <f>I49/E49*100</f>
        <v>0</v>
      </c>
    </row>
    <row r="50" spans="3:10" ht="15.75">
      <c r="C50" s="22" t="s">
        <v>25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29">
        <v>0</v>
      </c>
    </row>
    <row r="51" spans="3:10" ht="15.75">
      <c r="C51" s="22" t="s">
        <v>26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29">
        <v>0</v>
      </c>
    </row>
    <row r="52" spans="3:10" ht="15.75">
      <c r="C52" s="39"/>
      <c r="D52" s="1"/>
      <c r="E52" s="1"/>
      <c r="F52" s="1"/>
      <c r="G52" s="1"/>
      <c r="H52" s="1"/>
      <c r="I52" s="1"/>
      <c r="J52" s="29"/>
    </row>
    <row r="53" spans="3:10" ht="82.5">
      <c r="C53" s="40" t="s">
        <v>30</v>
      </c>
      <c r="D53" s="1"/>
      <c r="E53" s="1"/>
      <c r="F53" s="1"/>
      <c r="G53" s="1"/>
      <c r="H53" s="1"/>
      <c r="I53" s="7"/>
      <c r="J53" s="29"/>
    </row>
    <row r="54" spans="3:10" ht="15.75">
      <c r="C54" s="37" t="s">
        <v>23</v>
      </c>
      <c r="D54" s="1">
        <f>SUM(D55:D57)</f>
        <v>16891.4</v>
      </c>
      <c r="E54" s="1">
        <f>SUM(E55:E57)</f>
        <v>16891.4</v>
      </c>
      <c r="F54" s="1">
        <f>SUM(F55:F57)</f>
        <v>16891.4</v>
      </c>
      <c r="G54" s="1">
        <f>SUM(G55:G57)</f>
        <v>3072.4</v>
      </c>
      <c r="H54" s="1">
        <f>G54/F54*100</f>
        <v>18.189137667688883</v>
      </c>
      <c r="I54" s="1">
        <f>SUM(I55:I57)</f>
        <v>3072.4</v>
      </c>
      <c r="J54" s="29">
        <f>I54/E54*100</f>
        <v>18.189137667688883</v>
      </c>
    </row>
    <row r="55" spans="3:10" ht="31.5">
      <c r="C55" s="38" t="s">
        <v>24</v>
      </c>
      <c r="D55" s="1">
        <f>16891.4-316</f>
        <v>16575.4</v>
      </c>
      <c r="E55" s="1">
        <f>16891.4-316</f>
        <v>16575.4</v>
      </c>
      <c r="F55" s="1">
        <f>16891.4-316</f>
        <v>16575.4</v>
      </c>
      <c r="G55" s="1">
        <v>3072.4</v>
      </c>
      <c r="H55" s="1">
        <f>G55/F55*100</f>
        <v>18.535902602652122</v>
      </c>
      <c r="I55" s="1">
        <v>3072.4</v>
      </c>
      <c r="J55" s="29">
        <f>I55/E55*100</f>
        <v>18.535902602652122</v>
      </c>
    </row>
    <row r="56" spans="3:10" ht="15.75">
      <c r="C56" s="37" t="s">
        <v>25</v>
      </c>
      <c r="D56" s="1">
        <v>316</v>
      </c>
      <c r="E56" s="1">
        <v>316</v>
      </c>
      <c r="F56" s="1">
        <v>316</v>
      </c>
      <c r="G56" s="1">
        <v>0</v>
      </c>
      <c r="H56" s="1">
        <v>0</v>
      </c>
      <c r="I56" s="1">
        <v>0</v>
      </c>
      <c r="J56" s="29">
        <v>0</v>
      </c>
    </row>
    <row r="57" spans="3:10" ht="15.75">
      <c r="C57" s="37" t="s">
        <v>26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29">
        <v>0</v>
      </c>
    </row>
    <row r="58" spans="3:10" ht="15.75">
      <c r="C58" s="39"/>
      <c r="D58" s="1"/>
      <c r="E58" s="1"/>
      <c r="F58" s="1"/>
      <c r="G58" s="1"/>
      <c r="H58" s="1"/>
      <c r="I58" s="1"/>
      <c r="J58" s="29"/>
    </row>
    <row r="59" spans="3:10" ht="99">
      <c r="C59" s="40" t="s">
        <v>31</v>
      </c>
      <c r="D59" s="1"/>
      <c r="E59" s="1"/>
      <c r="F59" s="1"/>
      <c r="G59" s="1"/>
      <c r="H59" s="1"/>
      <c r="I59" s="7"/>
      <c r="J59" s="29"/>
    </row>
    <row r="60" spans="3:10" ht="15.75">
      <c r="C60" s="37" t="s">
        <v>23</v>
      </c>
      <c r="D60" s="1">
        <f>SUM(D61:D63)</f>
        <v>8630.2</v>
      </c>
      <c r="E60" s="1">
        <f>SUM(E61:E63)</f>
        <v>8630.1</v>
      </c>
      <c r="F60" s="1">
        <f>SUM(F61:F63)</f>
        <v>8630.2</v>
      </c>
      <c r="G60" s="1">
        <f>SUM(G61:G63)</f>
        <v>1219.7</v>
      </c>
      <c r="H60" s="1">
        <f>G60/F60*100</f>
        <v>14.132928553220086</v>
      </c>
      <c r="I60" s="1">
        <f>SUM(I61:I63)</f>
        <v>1219.7</v>
      </c>
      <c r="J60" s="29">
        <f>I60/E60*100</f>
        <v>14.133092316427387</v>
      </c>
    </row>
    <row r="61" spans="3:10" ht="31.5">
      <c r="C61" s="38" t="s">
        <v>24</v>
      </c>
      <c r="D61" s="1">
        <v>6095.7</v>
      </c>
      <c r="E61" s="1">
        <v>6095.7</v>
      </c>
      <c r="F61" s="1">
        <v>6095.7</v>
      </c>
      <c r="G61" s="1">
        <v>1219.7</v>
      </c>
      <c r="H61" s="1">
        <f>G61/F61*100</f>
        <v>20.009186803812526</v>
      </c>
      <c r="I61" s="1">
        <v>1219.7</v>
      </c>
      <c r="J61" s="29">
        <f>I61/E61*100</f>
        <v>20.009186803812526</v>
      </c>
    </row>
    <row r="62" spans="3:10" ht="15.75">
      <c r="C62" s="37" t="s">
        <v>25</v>
      </c>
      <c r="D62" s="1">
        <v>2534.5</v>
      </c>
      <c r="E62" s="1">
        <v>2534.4</v>
      </c>
      <c r="F62" s="1">
        <v>2534.5</v>
      </c>
      <c r="G62" s="1">
        <v>0</v>
      </c>
      <c r="H62" s="1">
        <f>G62/F62*100</f>
        <v>0</v>
      </c>
      <c r="I62" s="1">
        <v>0</v>
      </c>
      <c r="J62" s="29">
        <f>I62/E62*100</f>
        <v>0</v>
      </c>
    </row>
    <row r="63" spans="3:10" ht="15.75">
      <c r="C63" s="37" t="s">
        <v>26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29">
        <v>0</v>
      </c>
    </row>
    <row r="64" spans="3:10" ht="15.75">
      <c r="C64" s="39"/>
      <c r="D64" s="1"/>
      <c r="E64" s="1"/>
      <c r="F64" s="1"/>
      <c r="G64" s="1"/>
      <c r="H64" s="1"/>
      <c r="I64" s="1"/>
      <c r="J64" s="29"/>
    </row>
    <row r="65" spans="3:10" ht="31.5">
      <c r="C65" s="20" t="s">
        <v>32</v>
      </c>
      <c r="D65" s="1"/>
      <c r="E65" s="1"/>
      <c r="F65" s="1"/>
      <c r="G65" s="1"/>
      <c r="H65" s="1"/>
      <c r="I65" s="1"/>
      <c r="J65" s="29"/>
    </row>
    <row r="66" spans="3:10" ht="15.75">
      <c r="C66" s="21" t="s">
        <v>23</v>
      </c>
      <c r="D66" s="1">
        <f>SUM(D67:D69)</f>
        <v>8630.2</v>
      </c>
      <c r="E66" s="1">
        <f>SUM(E67:E69)</f>
        <v>8629.8</v>
      </c>
      <c r="F66" s="1">
        <f>SUM(F67:F69)</f>
        <v>8630.2</v>
      </c>
      <c r="G66" s="1">
        <f>SUM(G67:G69)</f>
        <v>1219.7</v>
      </c>
      <c r="H66" s="1">
        <f>G66/F66*100</f>
        <v>14.132928553220086</v>
      </c>
      <c r="I66" s="1">
        <f>SUM(I67:I69)</f>
        <v>1219.7</v>
      </c>
      <c r="J66" s="29">
        <f>I66/E66*100</f>
        <v>14.133583628821064</v>
      </c>
    </row>
    <row r="67" spans="3:10" ht="31.5">
      <c r="C67" s="22" t="s">
        <v>24</v>
      </c>
      <c r="D67" s="1">
        <v>6095.7</v>
      </c>
      <c r="E67" s="1">
        <v>6095.7</v>
      </c>
      <c r="F67" s="1">
        <v>6095.7</v>
      </c>
      <c r="G67" s="1">
        <v>1219.7</v>
      </c>
      <c r="H67" s="1">
        <f>G67/F67*100</f>
        <v>20.009186803812526</v>
      </c>
      <c r="I67" s="1">
        <v>1219.7</v>
      </c>
      <c r="J67" s="29">
        <f>I67/E67*100</f>
        <v>20.009186803812526</v>
      </c>
    </row>
    <row r="68" spans="3:10" ht="15.75">
      <c r="C68" s="22" t="s">
        <v>25</v>
      </c>
      <c r="D68" s="1">
        <v>2534.5</v>
      </c>
      <c r="E68" s="1">
        <v>2534.1</v>
      </c>
      <c r="F68" s="1">
        <v>2534.5</v>
      </c>
      <c r="G68" s="1">
        <v>0</v>
      </c>
      <c r="H68" s="1">
        <f>G68/F68*100</f>
        <v>0</v>
      </c>
      <c r="I68" s="1">
        <v>0</v>
      </c>
      <c r="J68" s="29">
        <f>I68/E68*100</f>
        <v>0</v>
      </c>
    </row>
    <row r="69" spans="3:10" ht="15.75">
      <c r="C69" s="22" t="s">
        <v>26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29">
        <v>0</v>
      </c>
    </row>
    <row r="70" spans="3:10" ht="16.5" thickBot="1">
      <c r="C70" s="41"/>
      <c r="D70" s="25"/>
      <c r="E70" s="25"/>
      <c r="F70" s="25"/>
      <c r="G70" s="25"/>
      <c r="H70" s="25"/>
      <c r="I70" s="25"/>
      <c r="J70" s="42"/>
    </row>
    <row r="71" spans="3:10" ht="15.75">
      <c r="C71" s="23" t="s">
        <v>36</v>
      </c>
      <c r="D71" s="30">
        <f>D74+D73+D72</f>
        <v>70901.90000000001</v>
      </c>
      <c r="E71" s="30">
        <f>E74+E73+E72</f>
        <v>70901.8</v>
      </c>
      <c r="F71" s="30">
        <f>F74+F73+F72</f>
        <v>70901.90000000001</v>
      </c>
      <c r="G71" s="30">
        <f>G74+G73+G72</f>
        <v>13751.9</v>
      </c>
      <c r="H71" s="30">
        <f>G71/F71*100</f>
        <v>19.39567204828079</v>
      </c>
      <c r="I71" s="30">
        <f>I74+I73+I72</f>
        <v>13751.9</v>
      </c>
      <c r="J71" s="31">
        <f>I71/E71*100</f>
        <v>19.395699403964358</v>
      </c>
    </row>
    <row r="72" spans="3:10" ht="31.5">
      <c r="C72" s="24" t="s">
        <v>24</v>
      </c>
      <c r="D72" s="19">
        <f>D7+D13+D19+D31+D43++D55+D61</f>
        <v>68051.40000000001</v>
      </c>
      <c r="E72" s="19">
        <f>E7+E13+E19+E31+E43++E55+E61</f>
        <v>68051.40000000001</v>
      </c>
      <c r="F72" s="19">
        <f>F7+F13+F19+F31+F43++F55+F61</f>
        <v>68051.40000000001</v>
      </c>
      <c r="G72" s="19">
        <f>G7+G13+G19+G31+G43++G55+G61</f>
        <v>13751.9</v>
      </c>
      <c r="H72" s="19">
        <f>G72/F72*100</f>
        <v>20.208107401170288</v>
      </c>
      <c r="I72" s="19">
        <f>I7+I13+I19+I31+I43++I55+I61</f>
        <v>13751.9</v>
      </c>
      <c r="J72" s="32">
        <f>I72/E72*100</f>
        <v>20.208107401170288</v>
      </c>
    </row>
    <row r="73" spans="3:10" ht="31.5">
      <c r="C73" s="24" t="s">
        <v>25</v>
      </c>
      <c r="D73" s="19">
        <f>D8+D14+D20+D32+D44+D56+D62</f>
        <v>2850.5</v>
      </c>
      <c r="E73" s="19">
        <f>E8+E14+E20+E32+E44+E56+E62</f>
        <v>2850.4</v>
      </c>
      <c r="F73" s="19">
        <f>F8+F14+F20+F32+F44+F56+F62</f>
        <v>2850.5</v>
      </c>
      <c r="G73" s="19">
        <f>G8+G14+G20+G32+G44+G56+G62</f>
        <v>0</v>
      </c>
      <c r="H73" s="19">
        <f>G73/F73*100</f>
        <v>0</v>
      </c>
      <c r="I73" s="19">
        <f>I8+I14+I20+I32+I44+I56+I62</f>
        <v>0</v>
      </c>
      <c r="J73" s="32">
        <f>I73/E73*100</f>
        <v>0</v>
      </c>
    </row>
    <row r="74" spans="3:10" ht="16.5" thickBot="1">
      <c r="C74" s="26" t="s">
        <v>26</v>
      </c>
      <c r="D74" s="33">
        <v>0</v>
      </c>
      <c r="E74" s="33">
        <v>0</v>
      </c>
      <c r="F74" s="33"/>
      <c r="G74" s="33">
        <v>0</v>
      </c>
      <c r="H74" s="33">
        <v>0</v>
      </c>
      <c r="I74" s="33">
        <v>0</v>
      </c>
      <c r="J74" s="34">
        <v>0</v>
      </c>
    </row>
    <row r="77" spans="3:7" ht="15.75">
      <c r="C77" s="2" t="s">
        <v>37</v>
      </c>
      <c r="E77" s="8"/>
      <c r="G77" s="2" t="s">
        <v>38</v>
      </c>
    </row>
    <row r="78" ht="15.75">
      <c r="C78" s="2" t="s">
        <v>39</v>
      </c>
    </row>
    <row r="81" ht="15.75">
      <c r="C81" s="2" t="s">
        <v>40</v>
      </c>
    </row>
    <row r="82" ht="15.75">
      <c r="C82" s="2" t="s">
        <v>41</v>
      </c>
    </row>
  </sheetData>
  <sheetProtection/>
  <mergeCells count="7">
    <mergeCell ref="I2:J3"/>
    <mergeCell ref="C2:C4"/>
    <mergeCell ref="D2:D4"/>
    <mergeCell ref="C1:J1"/>
    <mergeCell ref="G2:H3"/>
    <mergeCell ref="F2:F4"/>
    <mergeCell ref="E2:E4"/>
  </mergeCells>
  <printOptions horizontalCentered="1"/>
  <pageMargins left="0" right="0" top="0.35433070866141736" bottom="0.3937007874015748" header="0.3937007874015748" footer="0.5118110236220472"/>
  <pageSetup fitToHeight="0" fitToWidth="1" orientation="landscape" paperSize="9" scale="81" r:id="rId1"/>
  <rowBreaks count="1" manualBreakCount="1">
    <brk id="58" min="2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00"/>
  <sheetViews>
    <sheetView showGridLines="0" tabSelected="1" view="pageBreakPreview" zoomScale="75" zoomScaleSheetLayoutView="75" zoomScalePageLayoutView="0" workbookViewId="0" topLeftCell="A88">
      <selection activeCell="H108" sqref="H108"/>
    </sheetView>
  </sheetViews>
  <sheetFormatPr defaultColWidth="10.125" defaultRowHeight="12.75"/>
  <cols>
    <col min="1" max="1" width="7.625" style="11" customWidth="1"/>
    <col min="2" max="2" width="7.25390625" style="13" customWidth="1"/>
    <col min="3" max="3" width="47.25390625" style="13" customWidth="1"/>
    <col min="4" max="4" width="64.875" style="11" customWidth="1"/>
    <col min="5" max="5" width="29.00390625" style="11" customWidth="1"/>
    <col min="6" max="6" width="18.125" style="11" customWidth="1"/>
    <col min="7" max="7" width="20.25390625" style="12" customWidth="1"/>
    <col min="8" max="8" width="23.25390625" style="12" customWidth="1"/>
    <col min="9" max="9" width="38.00390625" style="11" customWidth="1"/>
    <col min="10" max="10" width="9.125" style="11" customWidth="1"/>
    <col min="11" max="16384" width="10.125" style="11" customWidth="1"/>
  </cols>
  <sheetData>
    <row r="1" spans="1:9" s="10" customFormat="1" ht="45.75" customHeight="1">
      <c r="A1" s="9"/>
      <c r="B1" s="158" t="s">
        <v>160</v>
      </c>
      <c r="C1" s="159"/>
      <c r="D1" s="159"/>
      <c r="E1" s="159"/>
      <c r="F1" s="159"/>
      <c r="G1" s="159"/>
      <c r="H1" s="159"/>
      <c r="I1" s="160"/>
    </row>
    <row r="2" spans="1:9" s="10" customFormat="1" ht="86.25" customHeight="1">
      <c r="A2" s="9"/>
      <c r="B2" s="161" t="s">
        <v>7</v>
      </c>
      <c r="C2" s="152" t="s">
        <v>8</v>
      </c>
      <c r="D2" s="152" t="s">
        <v>9</v>
      </c>
      <c r="E2" s="153" t="s">
        <v>10</v>
      </c>
      <c r="F2" s="152" t="s">
        <v>11</v>
      </c>
      <c r="G2" s="152" t="s">
        <v>161</v>
      </c>
      <c r="H2" s="152" t="s">
        <v>162</v>
      </c>
      <c r="I2" s="162" t="s">
        <v>12</v>
      </c>
    </row>
    <row r="3" spans="1:9" s="10" customFormat="1" ht="41.25" customHeight="1" thickBot="1">
      <c r="A3" s="9"/>
      <c r="B3" s="163"/>
      <c r="C3" s="153"/>
      <c r="D3" s="153"/>
      <c r="E3" s="154"/>
      <c r="F3" s="153"/>
      <c r="G3" s="153"/>
      <c r="H3" s="153"/>
      <c r="I3" s="164"/>
    </row>
    <row r="4" spans="1:11" s="15" customFormat="1" ht="25.5" customHeight="1" thickBot="1">
      <c r="A4" s="14"/>
      <c r="B4" s="86" t="s">
        <v>50</v>
      </c>
      <c r="C4" s="130" t="s">
        <v>22</v>
      </c>
      <c r="D4" s="131"/>
      <c r="E4" s="131"/>
      <c r="F4" s="131"/>
      <c r="G4" s="131"/>
      <c r="H4" s="131"/>
      <c r="I4" s="132"/>
      <c r="K4" s="16"/>
    </row>
    <row r="5" spans="2:11" s="15" customFormat="1" ht="60" customHeight="1">
      <c r="B5" s="143">
        <v>1</v>
      </c>
      <c r="C5" s="147" t="s">
        <v>13</v>
      </c>
      <c r="D5" s="61" t="s">
        <v>14</v>
      </c>
      <c r="E5" s="61" t="s">
        <v>175</v>
      </c>
      <c r="F5" s="61" t="s">
        <v>18</v>
      </c>
      <c r="G5" s="18">
        <v>84.5</v>
      </c>
      <c r="H5" s="110">
        <v>107</v>
      </c>
      <c r="I5" s="60"/>
      <c r="K5" s="16"/>
    </row>
    <row r="6" spans="1:11" s="15" customFormat="1" ht="58.5" customHeight="1">
      <c r="A6" s="14"/>
      <c r="B6" s="143"/>
      <c r="C6" s="147"/>
      <c r="D6" s="58" t="s">
        <v>15</v>
      </c>
      <c r="E6" s="58" t="s">
        <v>163</v>
      </c>
      <c r="F6" s="58" t="s">
        <v>20</v>
      </c>
      <c r="G6" s="43">
        <v>3</v>
      </c>
      <c r="H6" s="43">
        <v>0</v>
      </c>
      <c r="I6" s="91" t="s">
        <v>176</v>
      </c>
      <c r="K6" s="16"/>
    </row>
    <row r="7" spans="1:11" s="15" customFormat="1" ht="61.5" customHeight="1">
      <c r="A7" s="14"/>
      <c r="B7" s="143"/>
      <c r="C7" s="147"/>
      <c r="D7" s="58" t="s">
        <v>43</v>
      </c>
      <c r="E7" s="58" t="s">
        <v>163</v>
      </c>
      <c r="F7" s="58" t="s">
        <v>18</v>
      </c>
      <c r="G7" s="43">
        <v>100</v>
      </c>
      <c r="H7" s="43">
        <v>100</v>
      </c>
      <c r="I7" s="46"/>
      <c r="K7" s="16"/>
    </row>
    <row r="8" spans="1:11" s="15" customFormat="1" ht="69.75" customHeight="1">
      <c r="A8" s="14"/>
      <c r="B8" s="143"/>
      <c r="C8" s="147"/>
      <c r="D8" s="58" t="s">
        <v>16</v>
      </c>
      <c r="E8" s="58" t="s">
        <v>163</v>
      </c>
      <c r="F8" s="58" t="s">
        <v>21</v>
      </c>
      <c r="G8" s="83">
        <v>79.03</v>
      </c>
      <c r="H8" s="87">
        <v>80.3</v>
      </c>
      <c r="I8" s="88"/>
      <c r="K8" s="16"/>
    </row>
    <row r="9" spans="1:11" s="15" customFormat="1" ht="69" customHeight="1" thickBot="1">
      <c r="A9" s="14"/>
      <c r="B9" s="121"/>
      <c r="C9" s="148"/>
      <c r="D9" s="64" t="s">
        <v>17</v>
      </c>
      <c r="E9" s="61" t="s">
        <v>163</v>
      </c>
      <c r="F9" s="47" t="s">
        <v>21</v>
      </c>
      <c r="G9" s="84">
        <v>52.69</v>
      </c>
      <c r="H9" s="89">
        <v>53.6</v>
      </c>
      <c r="I9" s="90"/>
      <c r="K9" s="16"/>
    </row>
    <row r="10" spans="1:11" s="15" customFormat="1" ht="60" customHeight="1">
      <c r="A10" s="14"/>
      <c r="B10" s="120">
        <v>2</v>
      </c>
      <c r="C10" s="122" t="s">
        <v>44</v>
      </c>
      <c r="D10" s="56" t="s">
        <v>45</v>
      </c>
      <c r="E10" s="56" t="s">
        <v>163</v>
      </c>
      <c r="F10" s="56" t="s">
        <v>21</v>
      </c>
      <c r="G10" s="44">
        <v>300</v>
      </c>
      <c r="H10" s="101">
        <v>86</v>
      </c>
      <c r="I10" s="45"/>
      <c r="K10" s="16"/>
    </row>
    <row r="11" spans="1:11" s="15" customFormat="1" ht="57.75" customHeight="1">
      <c r="A11" s="14"/>
      <c r="B11" s="143"/>
      <c r="C11" s="144"/>
      <c r="D11" s="58" t="s">
        <v>46</v>
      </c>
      <c r="E11" s="58" t="s">
        <v>163</v>
      </c>
      <c r="F11" s="58" t="s">
        <v>20</v>
      </c>
      <c r="G11" s="43">
        <v>20200</v>
      </c>
      <c r="H11" s="43">
        <v>5039</v>
      </c>
      <c r="I11" s="46"/>
      <c r="K11" s="16"/>
    </row>
    <row r="12" spans="1:11" s="15" customFormat="1" ht="66" customHeight="1">
      <c r="A12" s="14"/>
      <c r="B12" s="143"/>
      <c r="C12" s="144"/>
      <c r="D12" s="58" t="s">
        <v>47</v>
      </c>
      <c r="E12" s="61" t="s">
        <v>163</v>
      </c>
      <c r="F12" s="58" t="s">
        <v>20</v>
      </c>
      <c r="G12" s="43">
        <v>400</v>
      </c>
      <c r="H12" s="43">
        <v>348</v>
      </c>
      <c r="I12" s="46"/>
      <c r="K12" s="16"/>
    </row>
    <row r="13" spans="1:11" s="15" customFormat="1" ht="54" customHeight="1">
      <c r="A13" s="14"/>
      <c r="B13" s="143"/>
      <c r="C13" s="144"/>
      <c r="D13" s="58" t="s">
        <v>48</v>
      </c>
      <c r="E13" s="61" t="s">
        <v>163</v>
      </c>
      <c r="F13" s="58" t="s">
        <v>18</v>
      </c>
      <c r="G13" s="43">
        <v>78</v>
      </c>
      <c r="H13" s="112">
        <v>63</v>
      </c>
      <c r="I13" s="46"/>
      <c r="K13" s="16"/>
    </row>
    <row r="14" spans="1:11" s="15" customFormat="1" ht="81.75" customHeight="1" thickBot="1">
      <c r="A14" s="14"/>
      <c r="B14" s="121"/>
      <c r="C14" s="123"/>
      <c r="D14" s="47" t="s">
        <v>49</v>
      </c>
      <c r="E14" s="47" t="s">
        <v>164</v>
      </c>
      <c r="F14" s="47" t="s">
        <v>18</v>
      </c>
      <c r="G14" s="65">
        <v>11.2</v>
      </c>
      <c r="H14" s="89">
        <v>8.5</v>
      </c>
      <c r="I14" s="54"/>
      <c r="K14" s="16"/>
    </row>
    <row r="15" spans="1:11" s="15" customFormat="1" ht="133.5" customHeight="1" thickBot="1">
      <c r="A15" s="14"/>
      <c r="B15" s="48">
        <v>3</v>
      </c>
      <c r="C15" s="49" t="s">
        <v>51</v>
      </c>
      <c r="D15" s="49" t="s">
        <v>52</v>
      </c>
      <c r="E15" s="49" t="s">
        <v>55</v>
      </c>
      <c r="F15" s="49" t="s">
        <v>18</v>
      </c>
      <c r="G15" s="50">
        <v>0</v>
      </c>
      <c r="H15" s="52">
        <v>33.3</v>
      </c>
      <c r="I15" s="78" t="s">
        <v>177</v>
      </c>
      <c r="K15" s="16"/>
    </row>
    <row r="16" spans="2:9" ht="153" customHeight="1" thickBot="1">
      <c r="B16" s="48">
        <v>4</v>
      </c>
      <c r="C16" s="49" t="s">
        <v>53</v>
      </c>
      <c r="D16" s="49" t="s">
        <v>54</v>
      </c>
      <c r="E16" s="49" t="s">
        <v>55</v>
      </c>
      <c r="F16" s="49" t="s">
        <v>21</v>
      </c>
      <c r="G16" s="92">
        <v>185</v>
      </c>
      <c r="H16" s="92">
        <v>41</v>
      </c>
      <c r="I16" s="91" t="s">
        <v>176</v>
      </c>
    </row>
    <row r="17" spans="2:9" ht="33">
      <c r="B17" s="120">
        <v>5</v>
      </c>
      <c r="C17" s="122" t="s">
        <v>56</v>
      </c>
      <c r="D17" s="56" t="s">
        <v>57</v>
      </c>
      <c r="E17" s="56" t="s">
        <v>55</v>
      </c>
      <c r="F17" s="56" t="s">
        <v>21</v>
      </c>
      <c r="G17" s="44">
        <v>21</v>
      </c>
      <c r="H17" s="44">
        <v>8</v>
      </c>
      <c r="I17" s="137"/>
    </row>
    <row r="18" spans="2:9" ht="126" customHeight="1" thickBot="1">
      <c r="B18" s="121"/>
      <c r="C18" s="123"/>
      <c r="D18" s="47" t="s">
        <v>58</v>
      </c>
      <c r="E18" s="47" t="s">
        <v>55</v>
      </c>
      <c r="F18" s="47" t="s">
        <v>21</v>
      </c>
      <c r="G18" s="53">
        <v>3950</v>
      </c>
      <c r="H18" s="53">
        <v>988</v>
      </c>
      <c r="I18" s="138"/>
    </row>
    <row r="19" spans="2:9" ht="87.75" customHeight="1" thickBot="1">
      <c r="B19" s="80">
        <v>6</v>
      </c>
      <c r="C19" s="82" t="s">
        <v>59</v>
      </c>
      <c r="D19" s="56" t="s">
        <v>60</v>
      </c>
      <c r="E19" s="56" t="s">
        <v>42</v>
      </c>
      <c r="F19" s="56" t="s">
        <v>18</v>
      </c>
      <c r="G19" s="44">
        <v>105</v>
      </c>
      <c r="H19" s="109">
        <v>107.6</v>
      </c>
      <c r="I19" s="45"/>
    </row>
    <row r="20" spans="2:9" ht="33" customHeight="1" thickBot="1">
      <c r="B20" s="86" t="s">
        <v>62</v>
      </c>
      <c r="C20" s="130" t="s">
        <v>61</v>
      </c>
      <c r="D20" s="131"/>
      <c r="E20" s="131"/>
      <c r="F20" s="131"/>
      <c r="G20" s="131"/>
      <c r="H20" s="131"/>
      <c r="I20" s="132"/>
    </row>
    <row r="21" spans="2:9" ht="66">
      <c r="B21" s="120">
        <v>1</v>
      </c>
      <c r="C21" s="149" t="s">
        <v>13</v>
      </c>
      <c r="D21" s="55" t="s">
        <v>165</v>
      </c>
      <c r="E21" s="56" t="s">
        <v>166</v>
      </c>
      <c r="F21" s="56" t="s">
        <v>18</v>
      </c>
      <c r="G21" s="44">
        <v>100</v>
      </c>
      <c r="H21" s="44">
        <v>87</v>
      </c>
      <c r="I21" s="45"/>
    </row>
    <row r="22" spans="2:9" ht="49.5">
      <c r="B22" s="143"/>
      <c r="C22" s="150"/>
      <c r="D22" s="85" t="s">
        <v>167</v>
      </c>
      <c r="E22" s="61" t="s">
        <v>163</v>
      </c>
      <c r="F22" s="61" t="s">
        <v>168</v>
      </c>
      <c r="G22" s="18">
        <v>21.9</v>
      </c>
      <c r="H22" s="59">
        <v>22</v>
      </c>
      <c r="I22" s="60"/>
    </row>
    <row r="23" spans="2:9" ht="50.25" thickBot="1">
      <c r="B23" s="121"/>
      <c r="C23" s="151"/>
      <c r="D23" s="63" t="s">
        <v>169</v>
      </c>
      <c r="E23" s="64" t="s">
        <v>163</v>
      </c>
      <c r="F23" s="64" t="s">
        <v>168</v>
      </c>
      <c r="G23" s="84">
        <v>3.2</v>
      </c>
      <c r="H23" s="84">
        <v>3.21</v>
      </c>
      <c r="I23" s="54"/>
    </row>
    <row r="24" spans="2:9" ht="49.5">
      <c r="B24" s="143">
        <v>2</v>
      </c>
      <c r="C24" s="150" t="s">
        <v>63</v>
      </c>
      <c r="D24" s="85" t="s">
        <v>170</v>
      </c>
      <c r="E24" s="61" t="s">
        <v>171</v>
      </c>
      <c r="F24" s="61" t="s">
        <v>18</v>
      </c>
      <c r="G24" s="111">
        <v>45</v>
      </c>
      <c r="H24" s="18">
        <v>28.1</v>
      </c>
      <c r="I24" s="60"/>
    </row>
    <row r="25" spans="2:9" ht="49.5">
      <c r="B25" s="143"/>
      <c r="C25" s="150"/>
      <c r="D25" s="57" t="s">
        <v>172</v>
      </c>
      <c r="E25" s="58" t="s">
        <v>163</v>
      </c>
      <c r="F25" s="61" t="s">
        <v>21</v>
      </c>
      <c r="G25" s="59">
        <v>15</v>
      </c>
      <c r="H25" s="59">
        <v>6</v>
      </c>
      <c r="I25" s="60"/>
    </row>
    <row r="26" spans="2:9" ht="49.5">
      <c r="B26" s="143"/>
      <c r="C26" s="150"/>
      <c r="D26" s="85" t="s">
        <v>173</v>
      </c>
      <c r="E26" s="58" t="s">
        <v>163</v>
      </c>
      <c r="F26" s="61" t="s">
        <v>21</v>
      </c>
      <c r="G26" s="59">
        <v>25</v>
      </c>
      <c r="H26" s="59">
        <v>14</v>
      </c>
      <c r="I26" s="60"/>
    </row>
    <row r="27" spans="2:9" ht="50.25" thickBot="1">
      <c r="B27" s="143"/>
      <c r="C27" s="150"/>
      <c r="D27" s="57" t="s">
        <v>174</v>
      </c>
      <c r="E27" s="58" t="s">
        <v>163</v>
      </c>
      <c r="F27" s="61" t="s">
        <v>20</v>
      </c>
      <c r="G27" s="59">
        <v>1350</v>
      </c>
      <c r="H27" s="59">
        <v>542</v>
      </c>
      <c r="I27" s="60"/>
    </row>
    <row r="28" spans="2:9" ht="31.5" customHeight="1">
      <c r="B28" s="73" t="s">
        <v>65</v>
      </c>
      <c r="C28" s="133" t="s">
        <v>66</v>
      </c>
      <c r="D28" s="134"/>
      <c r="E28" s="134"/>
      <c r="F28" s="134"/>
      <c r="G28" s="134"/>
      <c r="H28" s="134"/>
      <c r="I28" s="141"/>
    </row>
    <row r="29" spans="2:9" ht="32.25" customHeight="1" thickBot="1">
      <c r="B29" s="165"/>
      <c r="C29" s="135" t="s">
        <v>33</v>
      </c>
      <c r="D29" s="136"/>
      <c r="E29" s="136"/>
      <c r="F29" s="136"/>
      <c r="G29" s="136"/>
      <c r="H29" s="136"/>
      <c r="I29" s="145"/>
    </row>
    <row r="30" spans="2:9" ht="49.5">
      <c r="B30" s="120">
        <v>1</v>
      </c>
      <c r="C30" s="146" t="s">
        <v>67</v>
      </c>
      <c r="D30" s="56" t="s">
        <v>68</v>
      </c>
      <c r="E30" s="58" t="s">
        <v>163</v>
      </c>
      <c r="F30" s="56" t="s">
        <v>21</v>
      </c>
      <c r="G30" s="62">
        <v>30.3</v>
      </c>
      <c r="H30" s="109">
        <v>30.8</v>
      </c>
      <c r="I30" s="45"/>
    </row>
    <row r="31" spans="2:9" ht="49.5">
      <c r="B31" s="143"/>
      <c r="C31" s="147"/>
      <c r="D31" s="58" t="s">
        <v>69</v>
      </c>
      <c r="E31" s="58" t="s">
        <v>163</v>
      </c>
      <c r="F31" s="61" t="s">
        <v>21</v>
      </c>
      <c r="G31" s="18">
        <v>1</v>
      </c>
      <c r="H31" s="59">
        <v>0</v>
      </c>
      <c r="I31" s="79" t="s">
        <v>153</v>
      </c>
    </row>
    <row r="32" spans="2:9" ht="82.5">
      <c r="B32" s="143"/>
      <c r="C32" s="147"/>
      <c r="D32" s="58" t="s">
        <v>70</v>
      </c>
      <c r="E32" s="58" t="s">
        <v>163</v>
      </c>
      <c r="F32" s="61" t="s">
        <v>21</v>
      </c>
      <c r="G32" s="18">
        <v>74.3</v>
      </c>
      <c r="H32" s="18">
        <v>68.9</v>
      </c>
      <c r="I32" s="60"/>
    </row>
    <row r="33" spans="2:9" ht="49.5">
      <c r="B33" s="143"/>
      <c r="C33" s="147"/>
      <c r="D33" s="58" t="s">
        <v>71</v>
      </c>
      <c r="E33" s="58" t="s">
        <v>178</v>
      </c>
      <c r="F33" s="58" t="s">
        <v>18</v>
      </c>
      <c r="G33" s="87">
        <v>102.6</v>
      </c>
      <c r="H33" s="87">
        <v>101.8</v>
      </c>
      <c r="I33" s="79" t="s">
        <v>153</v>
      </c>
    </row>
    <row r="34" spans="2:9" ht="50.25" thickBot="1">
      <c r="B34" s="121"/>
      <c r="C34" s="148"/>
      <c r="D34" s="64" t="s">
        <v>72</v>
      </c>
      <c r="E34" s="58" t="s">
        <v>163</v>
      </c>
      <c r="F34" s="64" t="s">
        <v>19</v>
      </c>
      <c r="G34" s="65">
        <v>27.2</v>
      </c>
      <c r="H34" s="65">
        <v>27</v>
      </c>
      <c r="I34" s="54"/>
    </row>
    <row r="35" spans="2:9" ht="37.5" customHeight="1">
      <c r="B35" s="73" t="s">
        <v>73</v>
      </c>
      <c r="C35" s="133" t="s">
        <v>74</v>
      </c>
      <c r="D35" s="134"/>
      <c r="E35" s="134"/>
      <c r="F35" s="134"/>
      <c r="G35" s="134"/>
      <c r="H35" s="134"/>
      <c r="I35" s="141"/>
    </row>
    <row r="36" spans="2:9" ht="27.75" customHeight="1" thickBot="1">
      <c r="B36" s="165"/>
      <c r="C36" s="135" t="s">
        <v>35</v>
      </c>
      <c r="D36" s="136"/>
      <c r="E36" s="136"/>
      <c r="F36" s="136"/>
      <c r="G36" s="136"/>
      <c r="H36" s="136"/>
      <c r="I36" s="145"/>
    </row>
    <row r="37" spans="2:9" ht="33" customHeight="1">
      <c r="B37" s="120">
        <v>1</v>
      </c>
      <c r="C37" s="122" t="s">
        <v>75</v>
      </c>
      <c r="D37" s="56" t="s">
        <v>76</v>
      </c>
      <c r="E37" s="56" t="s">
        <v>171</v>
      </c>
      <c r="F37" s="56" t="s">
        <v>82</v>
      </c>
      <c r="G37" s="44">
        <v>8</v>
      </c>
      <c r="H37" s="101">
        <v>6</v>
      </c>
      <c r="I37" s="45"/>
    </row>
    <row r="38" spans="2:9" ht="49.5">
      <c r="B38" s="143"/>
      <c r="C38" s="144"/>
      <c r="D38" s="58" t="s">
        <v>77</v>
      </c>
      <c r="E38" s="58" t="s">
        <v>163</v>
      </c>
      <c r="F38" s="61" t="s">
        <v>82</v>
      </c>
      <c r="G38" s="59">
        <v>3</v>
      </c>
      <c r="H38" s="59">
        <v>0</v>
      </c>
      <c r="I38" s="100" t="s">
        <v>184</v>
      </c>
    </row>
    <row r="39" spans="2:9" ht="49.5">
      <c r="B39" s="143"/>
      <c r="C39" s="144"/>
      <c r="D39" s="58" t="s">
        <v>78</v>
      </c>
      <c r="E39" s="58" t="s">
        <v>163</v>
      </c>
      <c r="F39" s="61" t="s">
        <v>20</v>
      </c>
      <c r="G39" s="59">
        <v>35</v>
      </c>
      <c r="H39" s="59">
        <v>0</v>
      </c>
      <c r="I39" s="100" t="s">
        <v>184</v>
      </c>
    </row>
    <row r="40" spans="2:9" ht="49.5">
      <c r="B40" s="143"/>
      <c r="C40" s="144"/>
      <c r="D40" s="58" t="s">
        <v>79</v>
      </c>
      <c r="E40" s="58" t="s">
        <v>163</v>
      </c>
      <c r="F40" s="58" t="s">
        <v>83</v>
      </c>
      <c r="G40" s="17">
        <v>7.2</v>
      </c>
      <c r="H40" s="17">
        <v>0</v>
      </c>
      <c r="I40" s="79" t="s">
        <v>185</v>
      </c>
    </row>
    <row r="41" spans="2:9" ht="49.5">
      <c r="B41" s="143"/>
      <c r="C41" s="144"/>
      <c r="D41" s="58" t="s">
        <v>80</v>
      </c>
      <c r="E41" s="58" t="s">
        <v>163</v>
      </c>
      <c r="F41" s="58" t="s">
        <v>82</v>
      </c>
      <c r="G41" s="43">
        <v>6</v>
      </c>
      <c r="H41" s="43">
        <v>0</v>
      </c>
      <c r="I41" s="100" t="s">
        <v>184</v>
      </c>
    </row>
    <row r="42" spans="2:9" ht="50.25" thickBot="1">
      <c r="B42" s="121"/>
      <c r="C42" s="123"/>
      <c r="D42" s="47" t="s">
        <v>81</v>
      </c>
      <c r="E42" s="58" t="s">
        <v>163</v>
      </c>
      <c r="F42" s="47" t="s">
        <v>82</v>
      </c>
      <c r="G42" s="66">
        <v>550</v>
      </c>
      <c r="H42" s="66">
        <v>200</v>
      </c>
      <c r="I42" s="67"/>
    </row>
    <row r="43" spans="2:9" ht="39.75" customHeight="1">
      <c r="B43" s="73" t="s">
        <v>84</v>
      </c>
      <c r="C43" s="133" t="s">
        <v>85</v>
      </c>
      <c r="D43" s="134"/>
      <c r="E43" s="134"/>
      <c r="F43" s="134"/>
      <c r="G43" s="134"/>
      <c r="H43" s="134"/>
      <c r="I43" s="141"/>
    </row>
    <row r="44" spans="2:9" ht="27.75" customHeight="1" thickBot="1">
      <c r="B44" s="165"/>
      <c r="C44" s="139" t="s">
        <v>86</v>
      </c>
      <c r="D44" s="140"/>
      <c r="E44" s="140"/>
      <c r="F44" s="140"/>
      <c r="G44" s="140"/>
      <c r="H44" s="140"/>
      <c r="I44" s="166"/>
    </row>
    <row r="45" spans="2:9" ht="165" customHeight="1">
      <c r="B45" s="120">
        <v>1</v>
      </c>
      <c r="C45" s="122" t="s">
        <v>191</v>
      </c>
      <c r="D45" s="56" t="s">
        <v>87</v>
      </c>
      <c r="E45" s="56" t="s">
        <v>163</v>
      </c>
      <c r="F45" s="56" t="s">
        <v>82</v>
      </c>
      <c r="G45" s="44">
        <v>35</v>
      </c>
      <c r="H45" s="44">
        <v>0</v>
      </c>
      <c r="I45" s="99" t="s">
        <v>184</v>
      </c>
    </row>
    <row r="46" spans="2:9" ht="49.5">
      <c r="B46" s="143"/>
      <c r="C46" s="144"/>
      <c r="D46" s="58" t="s">
        <v>88</v>
      </c>
      <c r="E46" s="58" t="s">
        <v>163</v>
      </c>
      <c r="F46" s="61" t="s">
        <v>94</v>
      </c>
      <c r="G46" s="59">
        <v>1200</v>
      </c>
      <c r="H46" s="59">
        <v>0</v>
      </c>
      <c r="I46" s="100" t="s">
        <v>184</v>
      </c>
    </row>
    <row r="47" spans="2:9" ht="49.5">
      <c r="B47" s="143"/>
      <c r="C47" s="144"/>
      <c r="D47" s="58" t="s">
        <v>89</v>
      </c>
      <c r="E47" s="58" t="s">
        <v>163</v>
      </c>
      <c r="F47" s="61" t="s">
        <v>82</v>
      </c>
      <c r="G47" s="59">
        <v>0</v>
      </c>
      <c r="H47" s="59">
        <v>0</v>
      </c>
      <c r="I47" s="100" t="s">
        <v>184</v>
      </c>
    </row>
    <row r="48" spans="2:9" ht="49.5">
      <c r="B48" s="143"/>
      <c r="C48" s="144"/>
      <c r="D48" s="58" t="s">
        <v>90</v>
      </c>
      <c r="E48" s="58" t="s">
        <v>163</v>
      </c>
      <c r="F48" s="61" t="s">
        <v>82</v>
      </c>
      <c r="G48" s="59">
        <v>2</v>
      </c>
      <c r="H48" s="59">
        <v>0</v>
      </c>
      <c r="I48" s="100" t="s">
        <v>184</v>
      </c>
    </row>
    <row r="49" spans="2:9" ht="49.5">
      <c r="B49" s="143"/>
      <c r="C49" s="144"/>
      <c r="D49" s="58" t="s">
        <v>91</v>
      </c>
      <c r="E49" s="58" t="s">
        <v>163</v>
      </c>
      <c r="F49" s="61" t="s">
        <v>82</v>
      </c>
      <c r="G49" s="59">
        <v>32</v>
      </c>
      <c r="H49" s="59">
        <v>0</v>
      </c>
      <c r="I49" s="100" t="s">
        <v>183</v>
      </c>
    </row>
    <row r="50" spans="2:9" ht="49.5">
      <c r="B50" s="143"/>
      <c r="C50" s="144"/>
      <c r="D50" s="58" t="s">
        <v>92</v>
      </c>
      <c r="E50" s="58" t="s">
        <v>163</v>
      </c>
      <c r="F50" s="58" t="s">
        <v>94</v>
      </c>
      <c r="G50" s="43">
        <v>2177</v>
      </c>
      <c r="H50" s="43">
        <v>0</v>
      </c>
      <c r="I50" s="100" t="s">
        <v>184</v>
      </c>
    </row>
    <row r="51" spans="2:9" ht="63.75" customHeight="1" thickBot="1">
      <c r="B51" s="121"/>
      <c r="C51" s="123"/>
      <c r="D51" s="64" t="s">
        <v>93</v>
      </c>
      <c r="E51" s="64" t="s">
        <v>163</v>
      </c>
      <c r="F51" s="64" t="s">
        <v>82</v>
      </c>
      <c r="G51" s="53">
        <v>1</v>
      </c>
      <c r="H51" s="53">
        <v>0</v>
      </c>
      <c r="I51" s="98" t="s">
        <v>184</v>
      </c>
    </row>
    <row r="52" spans="2:9" ht="33.75" customHeight="1">
      <c r="B52" s="73" t="s">
        <v>95</v>
      </c>
      <c r="C52" s="133" t="s">
        <v>96</v>
      </c>
      <c r="D52" s="134"/>
      <c r="E52" s="134"/>
      <c r="F52" s="134"/>
      <c r="G52" s="134"/>
      <c r="H52" s="134"/>
      <c r="I52" s="141"/>
    </row>
    <row r="53" spans="2:9" ht="32.25" customHeight="1" thickBot="1">
      <c r="B53" s="74"/>
      <c r="C53" s="135" t="s">
        <v>32</v>
      </c>
      <c r="D53" s="136"/>
      <c r="E53" s="136"/>
      <c r="F53" s="136"/>
      <c r="G53" s="136"/>
      <c r="H53" s="136"/>
      <c r="I53" s="145"/>
    </row>
    <row r="54" spans="2:9" ht="16.5">
      <c r="B54" s="120">
        <v>1</v>
      </c>
      <c r="C54" s="122" t="s">
        <v>97</v>
      </c>
      <c r="D54" s="102"/>
      <c r="E54" s="96"/>
      <c r="F54" s="96"/>
      <c r="G54" s="96"/>
      <c r="H54" s="97"/>
      <c r="I54" s="45"/>
    </row>
    <row r="55" spans="2:9" ht="66">
      <c r="B55" s="143"/>
      <c r="C55" s="144"/>
      <c r="D55" s="58" t="s">
        <v>99</v>
      </c>
      <c r="E55" s="61" t="s">
        <v>171</v>
      </c>
      <c r="F55" s="61" t="s">
        <v>64</v>
      </c>
      <c r="G55" s="59">
        <v>18</v>
      </c>
      <c r="H55" s="59">
        <v>0</v>
      </c>
      <c r="I55" s="100" t="s">
        <v>184</v>
      </c>
    </row>
    <row r="56" spans="2:9" ht="49.5">
      <c r="B56" s="143"/>
      <c r="C56" s="144"/>
      <c r="D56" s="58" t="s">
        <v>100</v>
      </c>
      <c r="E56" s="58" t="s">
        <v>171</v>
      </c>
      <c r="F56" s="58" t="s">
        <v>18</v>
      </c>
      <c r="G56" s="43">
        <v>45</v>
      </c>
      <c r="H56" s="43">
        <v>0</v>
      </c>
      <c r="I56" s="79" t="s">
        <v>186</v>
      </c>
    </row>
    <row r="57" spans="2:9" ht="49.5">
      <c r="B57" s="143"/>
      <c r="C57" s="144"/>
      <c r="D57" s="61" t="s">
        <v>98</v>
      </c>
      <c r="E57" s="58" t="s">
        <v>163</v>
      </c>
      <c r="F57" s="61" t="s">
        <v>18</v>
      </c>
      <c r="G57" s="59">
        <v>100</v>
      </c>
      <c r="H57" s="59">
        <v>100</v>
      </c>
      <c r="I57" s="60"/>
    </row>
    <row r="58" spans="2:9" ht="50.25" thickBot="1">
      <c r="B58" s="121"/>
      <c r="C58" s="123"/>
      <c r="D58" s="64" t="s">
        <v>101</v>
      </c>
      <c r="E58" s="64" t="s">
        <v>163</v>
      </c>
      <c r="F58" s="47" t="s">
        <v>102</v>
      </c>
      <c r="G58" s="93">
        <v>2.86</v>
      </c>
      <c r="H58" s="72">
        <v>0</v>
      </c>
      <c r="I58" s="103" t="s">
        <v>184</v>
      </c>
    </row>
    <row r="59" spans="2:9" ht="33">
      <c r="B59" s="120">
        <v>2</v>
      </c>
      <c r="C59" s="122" t="s">
        <v>103</v>
      </c>
      <c r="D59" s="56" t="s">
        <v>104</v>
      </c>
      <c r="E59" s="56" t="s">
        <v>171</v>
      </c>
      <c r="F59" s="56" t="s">
        <v>64</v>
      </c>
      <c r="G59" s="44">
        <v>2</v>
      </c>
      <c r="H59" s="44">
        <v>0</v>
      </c>
      <c r="I59" s="105" t="s">
        <v>187</v>
      </c>
    </row>
    <row r="60" spans="2:9" ht="49.5">
      <c r="B60" s="143"/>
      <c r="C60" s="144"/>
      <c r="D60" s="58" t="s">
        <v>105</v>
      </c>
      <c r="E60" s="58" t="s">
        <v>163</v>
      </c>
      <c r="F60" s="61" t="s">
        <v>64</v>
      </c>
      <c r="G60" s="59">
        <v>6</v>
      </c>
      <c r="H60" s="59">
        <v>0</v>
      </c>
      <c r="I60" s="79" t="s">
        <v>188</v>
      </c>
    </row>
    <row r="61" spans="2:9" ht="66">
      <c r="B61" s="143"/>
      <c r="C61" s="144"/>
      <c r="D61" s="58" t="s">
        <v>110</v>
      </c>
      <c r="E61" s="61" t="s">
        <v>164</v>
      </c>
      <c r="F61" s="61" t="s">
        <v>21</v>
      </c>
      <c r="G61" s="59">
        <v>1</v>
      </c>
      <c r="H61" s="59">
        <v>0</v>
      </c>
      <c r="I61" s="79" t="s">
        <v>186</v>
      </c>
    </row>
    <row r="62" spans="2:9" ht="33">
      <c r="B62" s="143"/>
      <c r="C62" s="144"/>
      <c r="D62" s="58" t="s">
        <v>111</v>
      </c>
      <c r="E62" s="58" t="s">
        <v>171</v>
      </c>
      <c r="F62" s="58" t="s">
        <v>64</v>
      </c>
      <c r="G62" s="43">
        <v>2</v>
      </c>
      <c r="H62" s="43">
        <v>1</v>
      </c>
      <c r="I62" s="60"/>
    </row>
    <row r="63" spans="2:9" ht="49.5">
      <c r="B63" s="143"/>
      <c r="C63" s="144"/>
      <c r="D63" s="61" t="s">
        <v>106</v>
      </c>
      <c r="E63" s="61" t="s">
        <v>163</v>
      </c>
      <c r="F63" s="61" t="s">
        <v>18</v>
      </c>
      <c r="G63" s="59">
        <v>87</v>
      </c>
      <c r="H63" s="59">
        <v>0</v>
      </c>
      <c r="I63" s="79" t="s">
        <v>188</v>
      </c>
    </row>
    <row r="64" spans="2:9" ht="49.5">
      <c r="B64" s="143"/>
      <c r="C64" s="144"/>
      <c r="D64" s="58" t="s">
        <v>107</v>
      </c>
      <c r="E64" s="61" t="s">
        <v>163</v>
      </c>
      <c r="F64" s="61" t="s">
        <v>64</v>
      </c>
      <c r="G64" s="59">
        <v>3</v>
      </c>
      <c r="H64" s="59">
        <v>0</v>
      </c>
      <c r="I64" s="100" t="s">
        <v>184</v>
      </c>
    </row>
    <row r="65" spans="2:9" ht="49.5">
      <c r="B65" s="143"/>
      <c r="C65" s="144"/>
      <c r="D65" s="58" t="s">
        <v>108</v>
      </c>
      <c r="E65" s="61" t="s">
        <v>163</v>
      </c>
      <c r="F65" s="61" t="s">
        <v>64</v>
      </c>
      <c r="G65" s="59">
        <v>5</v>
      </c>
      <c r="H65" s="59">
        <v>0</v>
      </c>
      <c r="I65" s="104" t="s">
        <v>184</v>
      </c>
    </row>
    <row r="66" spans="2:9" ht="50.25" thickBot="1">
      <c r="B66" s="121"/>
      <c r="C66" s="123"/>
      <c r="D66" s="64" t="s">
        <v>109</v>
      </c>
      <c r="E66" s="47" t="s">
        <v>163</v>
      </c>
      <c r="F66" s="47" t="s">
        <v>18</v>
      </c>
      <c r="G66" s="66">
        <v>91</v>
      </c>
      <c r="H66" s="108">
        <v>69</v>
      </c>
      <c r="I66" s="67"/>
    </row>
    <row r="67" spans="2:9" ht="50.25" thickBot="1">
      <c r="B67" s="81">
        <v>3</v>
      </c>
      <c r="C67" s="47" t="s">
        <v>112</v>
      </c>
      <c r="D67" s="47" t="s">
        <v>113</v>
      </c>
      <c r="E67" s="49" t="s">
        <v>163</v>
      </c>
      <c r="F67" s="47" t="s">
        <v>83</v>
      </c>
      <c r="G67" s="66">
        <v>4</v>
      </c>
      <c r="H67" s="66">
        <v>0</v>
      </c>
      <c r="I67" s="106" t="s">
        <v>189</v>
      </c>
    </row>
    <row r="68" spans="2:9" ht="50.25" thickBot="1">
      <c r="B68" s="48">
        <v>4</v>
      </c>
      <c r="C68" s="49" t="s">
        <v>114</v>
      </c>
      <c r="D68" s="49" t="s">
        <v>115</v>
      </c>
      <c r="E68" s="49" t="s">
        <v>163</v>
      </c>
      <c r="F68" s="49" t="s">
        <v>18</v>
      </c>
      <c r="G68" s="50">
        <v>100</v>
      </c>
      <c r="H68" s="50">
        <v>100</v>
      </c>
      <c r="I68" s="51"/>
    </row>
    <row r="69" spans="2:9" ht="66">
      <c r="B69" s="143">
        <v>5</v>
      </c>
      <c r="C69" s="144" t="s">
        <v>116</v>
      </c>
      <c r="D69" s="61" t="s">
        <v>117</v>
      </c>
      <c r="E69" s="61" t="s">
        <v>164</v>
      </c>
      <c r="F69" s="61" t="s">
        <v>119</v>
      </c>
      <c r="G69" s="156" t="s">
        <v>179</v>
      </c>
      <c r="H69" s="156" t="s">
        <v>121</v>
      </c>
      <c r="I69" s="157" t="s">
        <v>188</v>
      </c>
    </row>
    <row r="70" spans="2:9" ht="33.75" thickBot="1">
      <c r="B70" s="121"/>
      <c r="C70" s="123"/>
      <c r="D70" s="64" t="s">
        <v>118</v>
      </c>
      <c r="E70" s="47" t="s">
        <v>171</v>
      </c>
      <c r="F70" s="47" t="s">
        <v>120</v>
      </c>
      <c r="G70" s="66">
        <v>6540</v>
      </c>
      <c r="H70" s="108">
        <v>5134</v>
      </c>
      <c r="I70" s="142"/>
    </row>
    <row r="71" spans="2:9" ht="99.75" thickBot="1">
      <c r="B71" s="48">
        <v>6</v>
      </c>
      <c r="C71" s="49" t="s">
        <v>181</v>
      </c>
      <c r="D71" s="49" t="s">
        <v>180</v>
      </c>
      <c r="E71" s="61" t="s">
        <v>182</v>
      </c>
      <c r="F71" s="49" t="s">
        <v>18</v>
      </c>
      <c r="G71" s="50">
        <v>1</v>
      </c>
      <c r="H71" s="50">
        <v>0</v>
      </c>
      <c r="I71" s="107" t="s">
        <v>190</v>
      </c>
    </row>
    <row r="72" spans="2:9" ht="44.25" customHeight="1" thickBot="1">
      <c r="B72" s="73" t="s">
        <v>122</v>
      </c>
      <c r="C72" s="130" t="s">
        <v>123</v>
      </c>
      <c r="D72" s="131"/>
      <c r="E72" s="131"/>
      <c r="F72" s="131"/>
      <c r="G72" s="131"/>
      <c r="H72" s="131"/>
      <c r="I72" s="132"/>
    </row>
    <row r="73" spans="2:9" ht="49.5">
      <c r="B73" s="120">
        <v>1</v>
      </c>
      <c r="C73" s="122" t="s">
        <v>124</v>
      </c>
      <c r="D73" s="56" t="s">
        <v>125</v>
      </c>
      <c r="E73" s="56" t="s">
        <v>163</v>
      </c>
      <c r="F73" s="56" t="s">
        <v>128</v>
      </c>
      <c r="G73" s="44">
        <v>11</v>
      </c>
      <c r="H73" s="44">
        <v>0</v>
      </c>
      <c r="I73" s="105" t="s">
        <v>192</v>
      </c>
    </row>
    <row r="74" spans="2:9" ht="66">
      <c r="B74" s="143"/>
      <c r="C74" s="144"/>
      <c r="D74" s="58" t="s">
        <v>126</v>
      </c>
      <c r="E74" s="61" t="s">
        <v>163</v>
      </c>
      <c r="F74" s="61" t="s">
        <v>18</v>
      </c>
      <c r="G74" s="75" t="s">
        <v>129</v>
      </c>
      <c r="H74" s="75" t="s">
        <v>193</v>
      </c>
      <c r="I74" s="79" t="s">
        <v>194</v>
      </c>
    </row>
    <row r="75" spans="2:9" ht="50.25" thickBot="1">
      <c r="B75" s="121"/>
      <c r="C75" s="123"/>
      <c r="D75" s="64" t="s">
        <v>127</v>
      </c>
      <c r="E75" s="47" t="s">
        <v>163</v>
      </c>
      <c r="F75" s="47" t="s">
        <v>18</v>
      </c>
      <c r="G75" s="66">
        <v>96</v>
      </c>
      <c r="H75" s="72">
        <v>96.7</v>
      </c>
      <c r="I75" s="106" t="s">
        <v>195</v>
      </c>
    </row>
    <row r="76" spans="2:9" ht="66">
      <c r="B76" s="124">
        <v>2</v>
      </c>
      <c r="C76" s="127" t="s">
        <v>130</v>
      </c>
      <c r="D76" s="56" t="s">
        <v>131</v>
      </c>
      <c r="E76" s="56" t="s">
        <v>163</v>
      </c>
      <c r="F76" s="56" t="s">
        <v>18</v>
      </c>
      <c r="G76" s="44">
        <v>0</v>
      </c>
      <c r="H76" s="44">
        <v>0</v>
      </c>
      <c r="I76" s="45"/>
    </row>
    <row r="77" spans="2:9" ht="66">
      <c r="B77" s="125"/>
      <c r="C77" s="128"/>
      <c r="D77" s="58" t="s">
        <v>132</v>
      </c>
      <c r="E77" s="61" t="s">
        <v>163</v>
      </c>
      <c r="F77" s="58" t="s">
        <v>18</v>
      </c>
      <c r="G77" s="76">
        <v>100</v>
      </c>
      <c r="H77" s="76">
        <v>0</v>
      </c>
      <c r="I77" s="91" t="s">
        <v>196</v>
      </c>
    </row>
    <row r="78" spans="2:9" ht="99">
      <c r="B78" s="125"/>
      <c r="C78" s="128"/>
      <c r="D78" s="58" t="s">
        <v>133</v>
      </c>
      <c r="E78" s="61" t="s">
        <v>163</v>
      </c>
      <c r="F78" s="58" t="s">
        <v>18</v>
      </c>
      <c r="G78" s="43">
        <v>100</v>
      </c>
      <c r="H78" s="43">
        <v>0</v>
      </c>
      <c r="I78" s="91" t="s">
        <v>197</v>
      </c>
    </row>
    <row r="79" spans="2:9" ht="66">
      <c r="B79" s="125"/>
      <c r="C79" s="128"/>
      <c r="D79" s="58" t="s">
        <v>134</v>
      </c>
      <c r="E79" s="61" t="s">
        <v>163</v>
      </c>
      <c r="F79" s="58" t="s">
        <v>18</v>
      </c>
      <c r="G79" s="76">
        <v>100</v>
      </c>
      <c r="H79" s="43">
        <v>100</v>
      </c>
      <c r="I79" s="46"/>
    </row>
    <row r="80" spans="2:9" ht="49.5">
      <c r="B80" s="125"/>
      <c r="C80" s="128"/>
      <c r="D80" s="58" t="s">
        <v>135</v>
      </c>
      <c r="E80" s="61" t="s">
        <v>163</v>
      </c>
      <c r="F80" s="58" t="s">
        <v>137</v>
      </c>
      <c r="G80" s="17">
        <v>4.4</v>
      </c>
      <c r="H80" s="43">
        <v>0</v>
      </c>
      <c r="I80" s="91" t="s">
        <v>198</v>
      </c>
    </row>
    <row r="81" spans="2:9" ht="50.25" thickBot="1">
      <c r="B81" s="126"/>
      <c r="C81" s="129"/>
      <c r="D81" s="64" t="s">
        <v>136</v>
      </c>
      <c r="E81" s="47" t="s">
        <v>163</v>
      </c>
      <c r="F81" s="64" t="s">
        <v>18</v>
      </c>
      <c r="G81" s="53">
        <v>25</v>
      </c>
      <c r="H81" s="53">
        <v>0</v>
      </c>
      <c r="I81" s="155" t="s">
        <v>198</v>
      </c>
    </row>
    <row r="82" spans="2:9" ht="66">
      <c r="B82" s="120">
        <v>3</v>
      </c>
      <c r="C82" s="122" t="s">
        <v>139</v>
      </c>
      <c r="D82" s="56" t="s">
        <v>140</v>
      </c>
      <c r="E82" s="56" t="s">
        <v>163</v>
      </c>
      <c r="F82" s="56" t="s">
        <v>18</v>
      </c>
      <c r="G82" s="94" t="s">
        <v>138</v>
      </c>
      <c r="H82" s="94" t="s">
        <v>138</v>
      </c>
      <c r="I82" s="105" t="s">
        <v>199</v>
      </c>
    </row>
    <row r="83" spans="2:9" ht="66.75" thickBot="1">
      <c r="B83" s="121"/>
      <c r="C83" s="123"/>
      <c r="D83" s="64" t="s">
        <v>141</v>
      </c>
      <c r="E83" s="47" t="s">
        <v>163</v>
      </c>
      <c r="F83" s="47" t="s">
        <v>18</v>
      </c>
      <c r="G83" s="77">
        <v>100</v>
      </c>
      <c r="H83" s="77">
        <v>100</v>
      </c>
      <c r="I83" s="67"/>
    </row>
    <row r="84" spans="2:9" ht="82.5">
      <c r="B84" s="120">
        <v>4</v>
      </c>
      <c r="C84" s="122" t="s">
        <v>142</v>
      </c>
      <c r="D84" s="56" t="s">
        <v>143</v>
      </c>
      <c r="E84" s="56" t="s">
        <v>163</v>
      </c>
      <c r="F84" s="56" t="s">
        <v>18</v>
      </c>
      <c r="G84" s="95">
        <v>100</v>
      </c>
      <c r="H84" s="44">
        <v>100</v>
      </c>
      <c r="I84" s="45"/>
    </row>
    <row r="85" spans="2:9" ht="132.75" thickBot="1">
      <c r="B85" s="121"/>
      <c r="C85" s="123"/>
      <c r="D85" s="64" t="s">
        <v>144</v>
      </c>
      <c r="E85" s="47" t="s">
        <v>163</v>
      </c>
      <c r="F85" s="47" t="s">
        <v>145</v>
      </c>
      <c r="G85" s="77" t="s">
        <v>146</v>
      </c>
      <c r="H85" s="77" t="s">
        <v>200</v>
      </c>
      <c r="I85" s="106" t="s">
        <v>201</v>
      </c>
    </row>
    <row r="86" spans="2:9" ht="82.5">
      <c r="B86" s="124">
        <v>5</v>
      </c>
      <c r="C86" s="127" t="s">
        <v>147</v>
      </c>
      <c r="D86" s="56" t="s">
        <v>148</v>
      </c>
      <c r="E86" s="56" t="s">
        <v>163</v>
      </c>
      <c r="F86" s="56" t="s">
        <v>18</v>
      </c>
      <c r="G86" s="44">
        <v>0</v>
      </c>
      <c r="H86" s="44">
        <v>0</v>
      </c>
      <c r="I86" s="45"/>
    </row>
    <row r="87" spans="2:9" ht="49.5">
      <c r="B87" s="125"/>
      <c r="C87" s="128"/>
      <c r="D87" s="58" t="s">
        <v>149</v>
      </c>
      <c r="E87" s="61" t="s">
        <v>163</v>
      </c>
      <c r="F87" s="58" t="s">
        <v>18</v>
      </c>
      <c r="G87" s="76">
        <v>100</v>
      </c>
      <c r="H87" s="76">
        <v>0</v>
      </c>
      <c r="I87" s="46" t="s">
        <v>202</v>
      </c>
    </row>
    <row r="88" spans="2:9" ht="49.5">
      <c r="B88" s="125"/>
      <c r="C88" s="128"/>
      <c r="D88" s="58" t="s">
        <v>205</v>
      </c>
      <c r="E88" s="61" t="s">
        <v>163</v>
      </c>
      <c r="F88" s="58" t="s">
        <v>18</v>
      </c>
      <c r="G88" s="76">
        <v>100</v>
      </c>
      <c r="H88" s="76">
        <v>0</v>
      </c>
      <c r="I88" s="46" t="s">
        <v>204</v>
      </c>
    </row>
    <row r="89" spans="2:9" ht="49.5">
      <c r="B89" s="125"/>
      <c r="C89" s="128"/>
      <c r="D89" s="58" t="s">
        <v>150</v>
      </c>
      <c r="E89" s="61" t="s">
        <v>163</v>
      </c>
      <c r="F89" s="58" t="s">
        <v>18</v>
      </c>
      <c r="G89" s="76">
        <v>100</v>
      </c>
      <c r="H89" s="76">
        <v>0</v>
      </c>
      <c r="I89" s="46" t="s">
        <v>203</v>
      </c>
    </row>
    <row r="90" spans="2:9" ht="50.25" thickBot="1">
      <c r="B90" s="126"/>
      <c r="C90" s="129"/>
      <c r="D90" s="64" t="s">
        <v>151</v>
      </c>
      <c r="E90" s="47" t="s">
        <v>163</v>
      </c>
      <c r="F90" s="64" t="s">
        <v>152</v>
      </c>
      <c r="G90" s="53">
        <v>8</v>
      </c>
      <c r="H90" s="53">
        <v>0</v>
      </c>
      <c r="I90" s="54" t="s">
        <v>204</v>
      </c>
    </row>
    <row r="91" spans="2:9" ht="16.5">
      <c r="B91" s="69"/>
      <c r="C91" s="68"/>
      <c r="D91" s="68"/>
      <c r="E91" s="68"/>
      <c r="F91" s="68"/>
      <c r="G91" s="70"/>
      <c r="H91" s="70"/>
      <c r="I91" s="71"/>
    </row>
    <row r="92" spans="2:9" ht="12.75">
      <c r="B92" s="167"/>
      <c r="C92" s="167"/>
      <c r="D92" s="168"/>
      <c r="E92" s="168"/>
      <c r="F92" s="168"/>
      <c r="G92" s="169"/>
      <c r="H92" s="169"/>
      <c r="I92" s="168"/>
    </row>
    <row r="93" spans="2:9" ht="15.75">
      <c r="B93" s="170" t="s">
        <v>37</v>
      </c>
      <c r="C93" s="170"/>
      <c r="D93" s="170"/>
      <c r="E93" s="171" t="s">
        <v>38</v>
      </c>
      <c r="F93" s="171"/>
      <c r="G93" s="171"/>
      <c r="H93" s="169"/>
      <c r="I93" s="168"/>
    </row>
    <row r="94" spans="2:9" ht="15.75">
      <c r="B94" s="170" t="s">
        <v>39</v>
      </c>
      <c r="C94" s="170"/>
      <c r="D94" s="170"/>
      <c r="E94" s="170"/>
      <c r="F94" s="170"/>
      <c r="G94" s="169"/>
      <c r="H94" s="169"/>
      <c r="I94" s="168"/>
    </row>
    <row r="95" spans="2:9" ht="15.75">
      <c r="B95" s="170"/>
      <c r="C95" s="170"/>
      <c r="D95" s="170"/>
      <c r="E95" s="170"/>
      <c r="F95" s="170"/>
      <c r="G95" s="169"/>
      <c r="H95" s="169"/>
      <c r="I95" s="168"/>
    </row>
    <row r="96" spans="2:9" ht="15.75">
      <c r="B96" s="170"/>
      <c r="C96" s="170"/>
      <c r="D96" s="170"/>
      <c r="E96" s="170"/>
      <c r="F96" s="170"/>
      <c r="G96" s="169"/>
      <c r="H96" s="169"/>
      <c r="I96" s="168"/>
    </row>
    <row r="97" spans="2:9" ht="15.75">
      <c r="B97" s="170"/>
      <c r="C97" s="170"/>
      <c r="D97" s="170"/>
      <c r="E97" s="170"/>
      <c r="F97" s="170"/>
      <c r="G97" s="169"/>
      <c r="H97" s="169"/>
      <c r="I97" s="168"/>
    </row>
    <row r="98" spans="2:9" ht="15.75">
      <c r="B98" s="170" t="s">
        <v>40</v>
      </c>
      <c r="C98" s="170"/>
      <c r="D98" s="170"/>
      <c r="E98" s="170"/>
      <c r="F98" s="170"/>
      <c r="G98" s="169"/>
      <c r="H98" s="169"/>
      <c r="I98" s="168"/>
    </row>
    <row r="99" spans="2:9" ht="15.75">
      <c r="B99" s="170" t="s">
        <v>41</v>
      </c>
      <c r="C99" s="170"/>
      <c r="D99" s="170"/>
      <c r="E99" s="170"/>
      <c r="F99" s="170"/>
      <c r="G99" s="169"/>
      <c r="H99" s="169"/>
      <c r="I99" s="168"/>
    </row>
    <row r="100" spans="2:9" ht="12.75">
      <c r="B100" s="167"/>
      <c r="C100" s="167"/>
      <c r="D100" s="168"/>
      <c r="E100" s="168"/>
      <c r="F100" s="168"/>
      <c r="G100" s="169"/>
      <c r="H100" s="169"/>
      <c r="I100" s="168"/>
    </row>
  </sheetData>
  <sheetProtection/>
  <mergeCells count="55">
    <mergeCell ref="B1:I1"/>
    <mergeCell ref="I2:I3"/>
    <mergeCell ref="B2:B3"/>
    <mergeCell ref="C2:C3"/>
    <mergeCell ref="D2:D3"/>
    <mergeCell ref="E2:E3"/>
    <mergeCell ref="F2:F3"/>
    <mergeCell ref="G2:G3"/>
    <mergeCell ref="H2:H3"/>
    <mergeCell ref="E93:G93"/>
    <mergeCell ref="C5:C9"/>
    <mergeCell ref="B5:B9"/>
    <mergeCell ref="C10:C14"/>
    <mergeCell ref="B10:B14"/>
    <mergeCell ref="B37:B42"/>
    <mergeCell ref="C37:C42"/>
    <mergeCell ref="B45:B51"/>
    <mergeCell ref="C45:C51"/>
    <mergeCell ref="B17:B18"/>
    <mergeCell ref="B30:B34"/>
    <mergeCell ref="C30:C34"/>
    <mergeCell ref="B21:B23"/>
    <mergeCell ref="C21:C23"/>
    <mergeCell ref="B24:B27"/>
    <mergeCell ref="C24:C27"/>
    <mergeCell ref="B54:B58"/>
    <mergeCell ref="C54:C58"/>
    <mergeCell ref="B59:B66"/>
    <mergeCell ref="C59:C66"/>
    <mergeCell ref="B69:B70"/>
    <mergeCell ref="C69:C70"/>
    <mergeCell ref="C43:I43"/>
    <mergeCell ref="C44:I44"/>
    <mergeCell ref="C52:I52"/>
    <mergeCell ref="I69:I70"/>
    <mergeCell ref="B86:B90"/>
    <mergeCell ref="C86:C90"/>
    <mergeCell ref="B73:B75"/>
    <mergeCell ref="C73:C75"/>
    <mergeCell ref="C53:I53"/>
    <mergeCell ref="C72:I72"/>
    <mergeCell ref="C4:I4"/>
    <mergeCell ref="C20:I20"/>
    <mergeCell ref="C28:I28"/>
    <mergeCell ref="C35:I35"/>
    <mergeCell ref="C36:I36"/>
    <mergeCell ref="C29:I29"/>
    <mergeCell ref="I17:I18"/>
    <mergeCell ref="C17:C18"/>
    <mergeCell ref="B84:B85"/>
    <mergeCell ref="C84:C85"/>
    <mergeCell ref="B76:B81"/>
    <mergeCell ref="C76:C81"/>
    <mergeCell ref="B82:B83"/>
    <mergeCell ref="C82:C83"/>
  </mergeCells>
  <printOptions horizontalCentered="1"/>
  <pageMargins left="0" right="0" top="0.35433070866141736" bottom="0.35433070866141736" header="0.31496062992125984" footer="0.5118110236220472"/>
  <pageSetup orientation="landscape" paperSize="9" scale="44" r:id="rId1"/>
  <rowBreaks count="5" manualBreakCount="5">
    <brk id="16" min="1" max="8" man="1"/>
    <brk id="27" min="1" max="8" man="1"/>
    <brk id="42" max="255" man="1"/>
    <brk id="61" max="255" man="1"/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Масалитинова</dc:creator>
  <cp:keywords/>
  <dc:description/>
  <cp:lastModifiedBy>User</cp:lastModifiedBy>
  <cp:lastPrinted>2019-04-09T12:07:15Z</cp:lastPrinted>
  <dcterms:created xsi:type="dcterms:W3CDTF">2010-05-17T05:37:16Z</dcterms:created>
  <dcterms:modified xsi:type="dcterms:W3CDTF">2019-04-09T12:08:46Z</dcterms:modified>
  <cp:category/>
  <cp:version/>
  <cp:contentType/>
  <cp:contentStatus/>
</cp:coreProperties>
</file>