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0730" windowHeight="9750"/>
  </bookViews>
  <sheets>
    <sheet name="Разделы с ожид." sheetId="3" r:id="rId1"/>
  </sheets>
  <calcPr calcId="145621"/>
</workbook>
</file>

<file path=xl/calcChain.xml><?xml version="1.0" encoding="utf-8"?>
<calcChain xmlns="http://schemas.openxmlformats.org/spreadsheetml/2006/main">
  <c r="D34" i="3" l="1"/>
  <c r="D43" i="3" l="1"/>
  <c r="D33" i="3" l="1"/>
  <c r="D41" i="3"/>
  <c r="D38" i="3"/>
  <c r="D32" i="3" l="1"/>
  <c r="D55" i="3" s="1"/>
  <c r="D28" i="3" l="1"/>
  <c r="D18" i="3"/>
  <c r="D24" i="3"/>
  <c r="D14" i="3" l="1"/>
  <c r="D5" i="3"/>
  <c r="D12" i="3"/>
  <c r="D53" i="3"/>
  <c r="D48" i="3"/>
</calcChain>
</file>

<file path=xl/sharedStrings.xml><?xml version="1.0" encoding="utf-8"?>
<sst xmlns="http://schemas.openxmlformats.org/spreadsheetml/2006/main" count="149" uniqueCount="75">
  <si>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</si>
  <si>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</si>
  <si>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</si>
  <si>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</si>
  <si>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</si>
  <si>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</si>
  <si>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</si>
  <si>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</si>
  <si>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</si>
  <si>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</si>
  <si>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</si>
  <si>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</si>
  <si>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</si>
  <si>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</si>
  <si>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</si>
  <si>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</si>
  <si>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</si>
  <si>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</si>
  <si>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</si>
  <si>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</si>
  <si>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</si>
  <si>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</si>
  <si>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</si>
  <si>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</si>
  <si>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</si>
  <si>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</si>
  <si>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</si>
  <si>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Другие вопросы в области средств массовой информации</t>
  </si>
  <si>
    <t>Массовый спорт</t>
  </si>
  <si>
    <t>Дополнительное образование детей</t>
  </si>
  <si>
    <t>(тыс. рублей)</t>
  </si>
  <si>
    <t>2021 год</t>
  </si>
  <si>
    <t>Другие вопросы в области охраны окружающей среды</t>
  </si>
  <si>
    <t>Спорт высших достижений</t>
  </si>
  <si>
    <t>2022 год</t>
  </si>
  <si>
    <t>Сельское хозяйство и рыболовство</t>
  </si>
  <si>
    <t>Другие вопросы в области социальной политики</t>
  </si>
  <si>
    <t xml:space="preserve">Сведения о расходах бюджета городского округа Щёлково по разделам и подразделам классификации расходов на 2021 год и на плановый период 2022 и 2023 годов в сравнении с ожидаемым исполнением за 2020 год </t>
  </si>
  <si>
    <t>Ожидаемое исполнение за 2020 год</t>
  </si>
  <si>
    <t>Наименования</t>
  </si>
  <si>
    <t>Рз</t>
  </si>
  <si>
    <t>Пр</t>
  </si>
  <si>
    <t xml:space="preserve"> 2023 год</t>
  </si>
  <si>
    <t>Общегосударственные вопросы</t>
  </si>
  <si>
    <t>01</t>
  </si>
  <si>
    <t>02</t>
  </si>
  <si>
    <t>03</t>
  </si>
  <si>
    <t>04</t>
  </si>
  <si>
    <t>06</t>
  </si>
  <si>
    <t>11</t>
  </si>
  <si>
    <t>13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</si>
  <si>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</si>
  <si>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</si>
  <si>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</si>
  <si>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</si>
  <si>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</si>
  <si>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</si>
  <si>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14</t>
  </si>
  <si>
    <t>Национальная экономика</t>
  </si>
  <si>
    <t>05</t>
  </si>
  <si>
    <t>08</t>
  </si>
  <si>
    <t>12</t>
  </si>
  <si>
    <t>Жилищно-коммунальное хозяйство</t>
  </si>
  <si>
    <t>Охрана окружающей среды</t>
  </si>
  <si>
    <t>Сбор, удаление отходов и очистка сточных вод</t>
  </si>
  <si>
    <t>Образование</t>
  </si>
  <si>
    <t>07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</si>
  <si>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</si>
  <si>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</si>
  <si>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</si>
  <si>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</si>
  <si>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</si>
  <si>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</si>
  <si>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Проект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</si>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</sst>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1" fillId="0" borderId="0" applyProtection="0"/>
    <xf numFmtId="0" fontId="1" fillId="0" borderId="0" applyProtection="0"/>
    <xf numFmtId="49" fontId="1" fillId="0" borderId="3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2">
      <alignment horizontal="left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4" fillId="0" borderId="0">
      <alignment horizont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center" wrapText="1"/>
      <protection locked="0" hidden="1"/>
    </xf>
    <xf numFmtId="49" fontId="3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2">
      <alignment horizontal="left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5" fillId="0" borderId="0"/>
  </cellStyleXfs>
  <cellXfs count="30">
    <xf numFmtId="0" fontId="0" fillId="0" borderId="0" xfId="0"/>
    <xf numFmtId="0" fontId="6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98">
    <cellStyle name="Денежный [0] 2" xfId="6"/>
    <cellStyle name="Денежный [0] 3" xfId="19"/>
    <cellStyle name="Денежный 10" xfId="26"/>
    <cellStyle name="Денежный 11" xfId="28"/>
    <cellStyle name="Денежный 12" xfId="31"/>
    <cellStyle name="Денежный 13" xfId="34"/>
    <cellStyle name="Денежный 14" xfId="36"/>
    <cellStyle name="Денежный 15" xfId="37"/>
    <cellStyle name="Денежный 16" xfId="39"/>
    <cellStyle name="Денежный 17" xfId="41"/>
    <cellStyle name="Денежный 18" xfId="43"/>
    <cellStyle name="Денежный 19" xfId="45"/>
    <cellStyle name="Денежный 2" xfId="5"/>
    <cellStyle name="Денежный 20" xfId="47"/>
    <cellStyle name="Денежный 21" xfId="49"/>
    <cellStyle name="Денежный 22" xfId="51"/>
    <cellStyle name="Денежный 23" xfId="53"/>
    <cellStyle name="Денежный 24" xfId="55"/>
    <cellStyle name="Денежный 25" xfId="57"/>
    <cellStyle name="Денежный 26" xfId="59"/>
    <cellStyle name="Денежный 27" xfId="61"/>
    <cellStyle name="Денежный 28" xfId="63"/>
    <cellStyle name="Денежный 29" xfId="67"/>
    <cellStyle name="Денежный 3" xfId="9"/>
    <cellStyle name="Денежный 30" xfId="69"/>
    <cellStyle name="Денежный 31" xfId="70"/>
    <cellStyle name="Денежный 32" xfId="72"/>
    <cellStyle name="Денежный 33" xfId="74"/>
    <cellStyle name="Денежный 34" xfId="76"/>
    <cellStyle name="Денежный 35" xfId="78"/>
    <cellStyle name="Денежный 36" xfId="80"/>
    <cellStyle name="Денежный 37" xfId="82"/>
    <cellStyle name="Денежный 38" xfId="84"/>
    <cellStyle name="Денежный 39" xfId="86"/>
    <cellStyle name="Денежный 4" xfId="10"/>
    <cellStyle name="Денежный 40" xfId="88"/>
    <cellStyle name="Денежный 41" xfId="90"/>
    <cellStyle name="Денежный 42" xfId="92"/>
    <cellStyle name="Денежный 43" xfId="94"/>
    <cellStyle name="Денежный 44" xfId="96"/>
    <cellStyle name="Денежный 5" xfId="13"/>
    <cellStyle name="Денежный 6" xfId="14"/>
    <cellStyle name="Денежный 7" xfId="18"/>
    <cellStyle name="Денежный 8" xfId="22"/>
    <cellStyle name="Денежный 9" xfId="23"/>
    <cellStyle name="Обычный" xfId="0" builtinId="0"/>
    <cellStyle name="Обычный 2" xfId="1"/>
    <cellStyle name="Обычный 2 2" xfId="97"/>
    <cellStyle name="Обычный 4" xfId="2"/>
    <cellStyle name="Процентный 2" xfId="7"/>
    <cellStyle name="Процентный 3" xfId="20"/>
    <cellStyle name="Процентный 4" xfId="33"/>
    <cellStyle name="Финансовый [0] 2" xfId="4"/>
    <cellStyle name="Финансовый [0] 3" xfId="17"/>
    <cellStyle name="Финансовый [0] 4" xfId="30"/>
    <cellStyle name="Финансовый 10" xfId="25"/>
    <cellStyle name="Финансовый 11" xfId="27"/>
    <cellStyle name="Финансовый 12" xfId="29"/>
    <cellStyle name="Финансовый 13" xfId="32"/>
    <cellStyle name="Финансовый 14" xfId="35"/>
    <cellStyle name="Финансовый 15" xfId="38"/>
    <cellStyle name="Финансовый 16" xfId="40"/>
    <cellStyle name="Финансовый 17" xfId="42"/>
    <cellStyle name="Финансовый 18" xfId="44"/>
    <cellStyle name="Финансовый 19" xfId="46"/>
    <cellStyle name="Финансовый 2" xfId="3"/>
    <cellStyle name="Финансовый 20" xfId="48"/>
    <cellStyle name="Финансовый 21" xfId="50"/>
    <cellStyle name="Финансовый 22" xfId="52"/>
    <cellStyle name="Финансовый 23" xfId="54"/>
    <cellStyle name="Финансовый 24" xfId="56"/>
    <cellStyle name="Финансовый 25" xfId="58"/>
    <cellStyle name="Финансовый 26" xfId="60"/>
    <cellStyle name="Финансовый 27" xfId="62"/>
    <cellStyle name="Финансовый 28" xfId="64"/>
    <cellStyle name="Финансовый 29" xfId="66"/>
    <cellStyle name="Финансовый 3" xfId="8"/>
    <cellStyle name="Финансовый 30" xfId="65"/>
    <cellStyle name="Финансовый 31" xfId="71"/>
    <cellStyle name="Финансовый 32" xfId="73"/>
    <cellStyle name="Финансовый 33" xfId="75"/>
    <cellStyle name="Финансовый 34" xfId="77"/>
    <cellStyle name="Финансовый 35" xfId="79"/>
    <cellStyle name="Финансовый 36" xfId="81"/>
    <cellStyle name="Финансовый 37" xfId="83"/>
    <cellStyle name="Финансовый 38" xfId="85"/>
    <cellStyle name="Финансовый 39" xfId="87"/>
    <cellStyle name="Финансовый 4" xfId="11"/>
    <cellStyle name="Финансовый 40" xfId="89"/>
    <cellStyle name="Финансовый 41" xfId="91"/>
    <cellStyle name="Финансовый 42" xfId="93"/>
    <cellStyle name="Финансовый 43" xfId="95"/>
    <cellStyle name="Финансовый 44" xfId="68"/>
    <cellStyle name="Финансовый 5" xfId="12"/>
    <cellStyle name="Финансовый 6" xfId="15"/>
    <cellStyle name="Финансовый 7" xfId="16"/>
    <cellStyle name="Финансовый 8" xfId="21"/>
    <cellStyle name="Финансовый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="120" zoomScaleNormal="120" workbookViewId="0">
      <selection activeCell="J44" sqref="J44"/>
    </sheetView>
  </sheetViews>
  <sheetFormatPr defaultRowHeight="15" x14ac:dyDescent="0.25"/>
  <cols>
    <col min="1" max="1" width="47.7109375" style="1" customWidth="1"/>
    <col min="2" max="2" width="3.85546875" style="1" customWidth="1"/>
    <col min="3" max="3" width="4.140625" style="1" customWidth="1"/>
    <col min="4" max="4" width="10.5703125" style="1" customWidth="1"/>
    <col min="5" max="7" width="10.7109375" style="1" customWidth="1"/>
    <col min="8" max="16384" width="9.140625" style="1"/>
  </cols>
  <sheetData>
    <row r="1" spans="1:7" ht="41.25" customHeight="1" x14ac:dyDescent="0.25">
      <c r="A1" s="23" t="s">
        <v>37</v>
      </c>
      <c r="B1" s="23"/>
      <c r="C1" s="23"/>
      <c r="D1" s="23"/>
      <c r="E1" s="23"/>
      <c r="F1" s="23"/>
      <c r="G1" s="23"/>
    </row>
    <row r="2" spans="1:7" ht="12" customHeight="1" thickBot="1" x14ac:dyDescent="0.3">
      <c r="A2" s="24"/>
      <c r="B2" s="24"/>
      <c r="C2" s="25"/>
      <c r="D2" s="24"/>
      <c r="E2" s="24"/>
      <c r="F2" s="22" t="s">
        <v>30</v>
      </c>
      <c r="G2" s="22"/>
    </row>
    <row r="3" spans="1:7" ht="15.75" customHeight="1" thickBot="1" x14ac:dyDescent="0.3">
      <c r="A3" s="26" t="s">
        <v>39</v>
      </c>
      <c r="B3" s="26" t="s">
        <v>40</v>
      </c>
      <c r="C3" s="26" t="s">
        <v>41</v>
      </c>
      <c r="D3" s="26" t="s">
        <v>38</v>
      </c>
      <c r="E3" s="28" t="s">
        <v>73</v>
      </c>
      <c r="F3" s="28"/>
      <c r="G3" s="29"/>
    </row>
    <row r="4" spans="1:7" ht="18" customHeight="1" thickBot="1" x14ac:dyDescent="0.3">
      <c r="A4" s="27"/>
      <c r="B4" s="27"/>
      <c r="C4" s="27"/>
      <c r="D4" s="27"/>
      <c r="E4" s="2" t="s">
        <v>31</v>
      </c>
      <c r="F4" s="3" t="s">
        <v>34</v>
      </c>
      <c r="G4" s="4" t="s">
        <v>42</v>
      </c>
    </row>
    <row r="5" spans="1:7" x14ac:dyDescent="0.25">
      <c r="A5" s="5" t="s">
        <v>43</v>
      </c>
      <c r="B5" s="6" t="s">
        <v>44</v>
      </c>
      <c r="C5" s="6"/>
      <c r="D5" s="17">
        <f>D6+D7+D8+D9+D10+D11</f>
        <v>943251.3</v>
      </c>
      <c r="E5" s="7">
        <v>2360670247</v>
      </c>
      <c r="F5" s="7">
        <v>1108487297</v>
      </c>
      <c r="G5" s="7">
        <v>1106594447</v>
      </c>
    </row>
    <row r="6" spans="1:7" ht="22.5" x14ac:dyDescent="0.25">
      <c r="A6" s="8" t="s">
        <v>0</v>
      </c>
      <c r="B6" s="9" t="s">
        <v>44</v>
      </c>
      <c r="C6" s="9" t="s">
        <v>45</v>
      </c>
      <c r="D6" s="15">
        <v>3696.5</v>
      </c>
      <c r="E6" s="11">
        <v>3192750</v>
      </c>
      <c r="F6" s="11">
        <v>3192750</v>
      </c>
      <c r="G6" s="11">
        <v>3192750</v>
      </c>
    </row>
    <row r="7" spans="1:7" ht="33.75" x14ac:dyDescent="0.25">
      <c r="A7" s="8" t="s">
        <v>1</v>
      </c>
      <c r="B7" s="9" t="s">
        <v>44</v>
      </c>
      <c r="C7" s="9" t="s">
        <v>46</v>
      </c>
      <c r="D7" s="15">
        <v>20339.2</v>
      </c>
      <c r="E7" s="11">
        <v>21224521</v>
      </c>
      <c r="F7" s="11">
        <v>21224521</v>
      </c>
      <c r="G7" s="11">
        <v>21224521</v>
      </c>
    </row>
    <row r="8" spans="1:7" ht="33.75" x14ac:dyDescent="0.25">
      <c r="A8" s="8" t="s">
        <v>2</v>
      </c>
      <c r="B8" s="9" t="s">
        <v>44</v>
      </c>
      <c r="C8" s="9" t="s">
        <v>47</v>
      </c>
      <c r="D8" s="15">
        <v>336753.5</v>
      </c>
      <c r="E8" s="11">
        <v>430645375</v>
      </c>
      <c r="F8" s="11">
        <v>430527375</v>
      </c>
      <c r="G8" s="11">
        <v>430527375</v>
      </c>
    </row>
    <row r="9" spans="1:7" ht="33.75" x14ac:dyDescent="0.25">
      <c r="A9" s="8" t="s">
        <v>3</v>
      </c>
      <c r="B9" s="9" t="s">
        <v>44</v>
      </c>
      <c r="C9" s="9" t="s">
        <v>48</v>
      </c>
      <c r="D9" s="15">
        <v>68633.100000000006</v>
      </c>
      <c r="E9" s="11">
        <v>77687436</v>
      </c>
      <c r="F9" s="11">
        <v>77687386</v>
      </c>
      <c r="G9" s="11">
        <v>77687536</v>
      </c>
    </row>
    <row r="10" spans="1:7" x14ac:dyDescent="0.25">
      <c r="A10" s="8" t="s">
        <v>4</v>
      </c>
      <c r="B10" s="9" t="s">
        <v>44</v>
      </c>
      <c r="C10" s="9" t="s">
        <v>49</v>
      </c>
      <c r="D10" s="15">
        <v>0</v>
      </c>
      <c r="E10" s="11">
        <v>1000000</v>
      </c>
      <c r="F10" s="11">
        <v>1000000</v>
      </c>
      <c r="G10" s="11">
        <v>1000000</v>
      </c>
    </row>
    <row r="11" spans="1:7" x14ac:dyDescent="0.25">
      <c r="A11" s="8" t="s">
        <v>5</v>
      </c>
      <c r="B11" s="9" t="s">
        <v>44</v>
      </c>
      <c r="C11" s="9" t="s">
        <v>50</v>
      </c>
      <c r="D11" s="15">
        <v>513829</v>
      </c>
      <c r="E11" s="11">
        <v>1826920165</v>
      </c>
      <c r="F11" s="11">
        <v>574855265</v>
      </c>
      <c r="G11" s="11">
        <v>572962265</v>
      </c>
    </row>
    <row r="12" spans="1:7" x14ac:dyDescent="0.25">
      <c r="A12" s="12" t="s">
        <v>51</v>
      </c>
      <c r="B12" s="10" t="s">
        <v>45</v>
      </c>
      <c r="C12" s="10"/>
      <c r="D12" s="16">
        <f>D13</f>
        <v>26.8</v>
      </c>
      <c r="E12" s="7">
        <v>207000</v>
      </c>
      <c r="F12" s="7">
        <v>207000</v>
      </c>
      <c r="G12" s="7">
        <v>207000</v>
      </c>
    </row>
    <row r="13" spans="1:7" x14ac:dyDescent="0.25">
      <c r="A13" s="8" t="s">
        <v>6</v>
      </c>
      <c r="B13" s="9" t="s">
        <v>45</v>
      </c>
      <c r="C13" s="9" t="s">
        <v>47</v>
      </c>
      <c r="D13" s="15">
        <v>26.8</v>
      </c>
      <c r="E13" s="11">
        <v>207000</v>
      </c>
      <c r="F13" s="11">
        <v>207000</v>
      </c>
      <c r="G13" s="11">
        <v>207000</v>
      </c>
    </row>
    <row r="14" spans="1:7" ht="21" x14ac:dyDescent="0.25">
      <c r="A14" s="12" t="s">
        <v>52</v>
      </c>
      <c r="B14" s="10" t="s">
        <v>46</v>
      </c>
      <c r="C14" s="10"/>
      <c r="D14" s="16">
        <f>D15+D16+D17</f>
        <v>105195.6</v>
      </c>
      <c r="E14" s="7">
        <v>125033001.34999999</v>
      </c>
      <c r="F14" s="7">
        <v>99915000</v>
      </c>
      <c r="G14" s="7">
        <v>99915000</v>
      </c>
    </row>
    <row r="15" spans="1:7" x14ac:dyDescent="0.25">
      <c r="A15" s="8" t="s">
        <v>53</v>
      </c>
      <c r="B15" s="9" t="s">
        <v>46</v>
      </c>
      <c r="C15" s="9" t="s">
        <v>54</v>
      </c>
      <c r="D15" s="15">
        <v>1316.7</v>
      </c>
      <c r="E15" s="11">
        <v>1300000</v>
      </c>
      <c r="F15" s="11">
        <v>0</v>
      </c>
      <c r="G15" s="11">
        <v>0</v>
      </c>
    </row>
    <row r="16" spans="1:7" ht="22.5" x14ac:dyDescent="0.25">
      <c r="A16" s="8" t="s">
        <v>55</v>
      </c>
      <c r="B16" s="9" t="s">
        <v>46</v>
      </c>
      <c r="C16" s="9" t="s">
        <v>56</v>
      </c>
      <c r="D16" s="15">
        <v>83044.5</v>
      </c>
      <c r="E16" s="11">
        <v>99598001.349999994</v>
      </c>
      <c r="F16" s="11">
        <v>75780000</v>
      </c>
      <c r="G16" s="11">
        <v>75780000</v>
      </c>
    </row>
    <row r="17" spans="1:7" ht="22.5" x14ac:dyDescent="0.25">
      <c r="A17" s="8" t="s">
        <v>7</v>
      </c>
      <c r="B17" s="9" t="s">
        <v>46</v>
      </c>
      <c r="C17" s="9" t="s">
        <v>57</v>
      </c>
      <c r="D17" s="15">
        <v>20834.400000000001</v>
      </c>
      <c r="E17" s="11">
        <v>24135000</v>
      </c>
      <c r="F17" s="11">
        <v>24135000</v>
      </c>
      <c r="G17" s="11">
        <v>24135000</v>
      </c>
    </row>
    <row r="18" spans="1:7" x14ac:dyDescent="0.25">
      <c r="A18" s="12" t="s">
        <v>58</v>
      </c>
      <c r="B18" s="10" t="s">
        <v>47</v>
      </c>
      <c r="C18" s="10"/>
      <c r="D18" s="16">
        <f>D19+D20+D21+D22+D23</f>
        <v>355385.80000000005</v>
      </c>
      <c r="E18" s="7">
        <v>406264091.89999998</v>
      </c>
      <c r="F18" s="7">
        <v>369936091.89999998</v>
      </c>
      <c r="G18" s="7">
        <v>364985091.89999998</v>
      </c>
    </row>
    <row r="19" spans="1:7" x14ac:dyDescent="0.25">
      <c r="A19" s="8" t="s">
        <v>35</v>
      </c>
      <c r="B19" s="9" t="s">
        <v>47</v>
      </c>
      <c r="C19" s="9" t="s">
        <v>59</v>
      </c>
      <c r="D19" s="15">
        <v>4031</v>
      </c>
      <c r="E19" s="11">
        <v>3064000</v>
      </c>
      <c r="F19" s="11">
        <v>3064000</v>
      </c>
      <c r="G19" s="11">
        <v>3064000</v>
      </c>
    </row>
    <row r="20" spans="1:7" x14ac:dyDescent="0.25">
      <c r="A20" s="8" t="s">
        <v>74</v>
      </c>
      <c r="B20" s="9" t="s">
        <v>47</v>
      </c>
      <c r="C20" s="18" t="s">
        <v>48</v>
      </c>
      <c r="D20" s="15">
        <v>2500</v>
      </c>
      <c r="E20" s="11">
        <v>0</v>
      </c>
      <c r="F20" s="11">
        <v>0</v>
      </c>
      <c r="G20" s="11">
        <v>0</v>
      </c>
    </row>
    <row r="21" spans="1:7" x14ac:dyDescent="0.25">
      <c r="A21" s="8" t="s">
        <v>8</v>
      </c>
      <c r="B21" s="9" t="s">
        <v>47</v>
      </c>
      <c r="C21" s="9" t="s">
        <v>60</v>
      </c>
      <c r="D21" s="15">
        <v>2660.5</v>
      </c>
      <c r="E21" s="11">
        <v>2890600</v>
      </c>
      <c r="F21" s="11">
        <v>16485600</v>
      </c>
      <c r="G21" s="11">
        <v>17023600</v>
      </c>
    </row>
    <row r="22" spans="1:7" x14ac:dyDescent="0.25">
      <c r="A22" s="8" t="s">
        <v>9</v>
      </c>
      <c r="B22" s="9" t="s">
        <v>47</v>
      </c>
      <c r="C22" s="9" t="s">
        <v>54</v>
      </c>
      <c r="D22" s="15">
        <v>303177.90000000002</v>
      </c>
      <c r="E22" s="11">
        <v>357228400</v>
      </c>
      <c r="F22" s="11">
        <v>307505400</v>
      </c>
      <c r="G22" s="11">
        <v>302016400</v>
      </c>
    </row>
    <row r="23" spans="1:7" x14ac:dyDescent="0.25">
      <c r="A23" s="8" t="s">
        <v>10</v>
      </c>
      <c r="B23" s="9" t="s">
        <v>47</v>
      </c>
      <c r="C23" s="9" t="s">
        <v>61</v>
      </c>
      <c r="D23" s="15">
        <v>43016.4</v>
      </c>
      <c r="E23" s="11">
        <v>43081091.899999999</v>
      </c>
      <c r="F23" s="11">
        <v>42881091.899999999</v>
      </c>
      <c r="G23" s="11">
        <v>42881091.899999999</v>
      </c>
    </row>
    <row r="24" spans="1:7" x14ac:dyDescent="0.25">
      <c r="A24" s="12" t="s">
        <v>62</v>
      </c>
      <c r="B24" s="10" t="s">
        <v>59</v>
      </c>
      <c r="C24" s="10"/>
      <c r="D24" s="16">
        <f>D25+D26+D27</f>
        <v>1113982.1000000001</v>
      </c>
      <c r="E24" s="7">
        <v>887895658.10000002</v>
      </c>
      <c r="F24" s="7">
        <v>565799878.10000002</v>
      </c>
      <c r="G24" s="7">
        <v>479491878.10000002</v>
      </c>
    </row>
    <row r="25" spans="1:7" x14ac:dyDescent="0.25">
      <c r="A25" s="8" t="s">
        <v>11</v>
      </c>
      <c r="B25" s="9" t="s">
        <v>59</v>
      </c>
      <c r="C25" s="9" t="s">
        <v>44</v>
      </c>
      <c r="D25" s="15">
        <v>142862.5</v>
      </c>
      <c r="E25" s="11">
        <v>47822000</v>
      </c>
      <c r="F25" s="11">
        <v>28000000</v>
      </c>
      <c r="G25" s="11">
        <v>28000000</v>
      </c>
    </row>
    <row r="26" spans="1:7" x14ac:dyDescent="0.25">
      <c r="A26" s="8" t="s">
        <v>12</v>
      </c>
      <c r="B26" s="9" t="s">
        <v>59</v>
      </c>
      <c r="C26" s="9" t="s">
        <v>45</v>
      </c>
      <c r="D26" s="15">
        <v>637060.6</v>
      </c>
      <c r="E26" s="11">
        <v>499174340</v>
      </c>
      <c r="F26" s="11">
        <v>126784920</v>
      </c>
      <c r="G26" s="11">
        <v>46726450</v>
      </c>
    </row>
    <row r="27" spans="1:7" x14ac:dyDescent="0.25">
      <c r="A27" s="8" t="s">
        <v>13</v>
      </c>
      <c r="B27" s="9" t="s">
        <v>59</v>
      </c>
      <c r="C27" s="9" t="s">
        <v>46</v>
      </c>
      <c r="D27" s="15">
        <v>334059</v>
      </c>
      <c r="E27" s="11">
        <v>340899318.10000002</v>
      </c>
      <c r="F27" s="11">
        <v>411014958.10000002</v>
      </c>
      <c r="G27" s="11">
        <v>404765428.10000002</v>
      </c>
    </row>
    <row r="28" spans="1:7" x14ac:dyDescent="0.25">
      <c r="A28" s="12" t="s">
        <v>63</v>
      </c>
      <c r="B28" s="10" t="s">
        <v>48</v>
      </c>
      <c r="C28" s="10"/>
      <c r="D28" s="16">
        <f>D29+D30+D31</f>
        <v>7690.9000000000005</v>
      </c>
      <c r="E28" s="7">
        <v>26377840</v>
      </c>
      <c r="F28" s="7">
        <v>119114680</v>
      </c>
      <c r="G28" s="7">
        <v>174011000</v>
      </c>
    </row>
    <row r="29" spans="1:7" x14ac:dyDescent="0.25">
      <c r="A29" s="8" t="s">
        <v>64</v>
      </c>
      <c r="B29" s="9" t="s">
        <v>48</v>
      </c>
      <c r="C29" s="9" t="s">
        <v>45</v>
      </c>
      <c r="D29" s="15">
        <v>0</v>
      </c>
      <c r="E29" s="11">
        <v>14956840</v>
      </c>
      <c r="F29" s="11">
        <v>113693680</v>
      </c>
      <c r="G29" s="11">
        <v>168590000</v>
      </c>
    </row>
    <row r="30" spans="1:7" ht="22.5" x14ac:dyDescent="0.25">
      <c r="A30" s="8" t="s">
        <v>14</v>
      </c>
      <c r="B30" s="9" t="s">
        <v>48</v>
      </c>
      <c r="C30" s="9" t="s">
        <v>46</v>
      </c>
      <c r="D30" s="15">
        <v>4191.6000000000004</v>
      </c>
      <c r="E30" s="11">
        <v>5421000</v>
      </c>
      <c r="F30" s="11">
        <v>5421000</v>
      </c>
      <c r="G30" s="11">
        <v>5421000</v>
      </c>
    </row>
    <row r="31" spans="1:7" x14ac:dyDescent="0.25">
      <c r="A31" s="8" t="s">
        <v>32</v>
      </c>
      <c r="B31" s="9" t="s">
        <v>48</v>
      </c>
      <c r="C31" s="9" t="s">
        <v>59</v>
      </c>
      <c r="D31" s="15">
        <v>3499.3</v>
      </c>
      <c r="E31" s="11">
        <v>6000000</v>
      </c>
      <c r="F31" s="11">
        <v>0</v>
      </c>
      <c r="G31" s="11">
        <v>0</v>
      </c>
    </row>
    <row r="32" spans="1:7" x14ac:dyDescent="0.25">
      <c r="A32" s="12" t="s">
        <v>65</v>
      </c>
      <c r="B32" s="10" t="s">
        <v>66</v>
      </c>
      <c r="C32" s="10"/>
      <c r="D32" s="16">
        <f>D33+D34+D35+D36+D37</f>
        <v>6117780.7999999989</v>
      </c>
      <c r="E32" s="7">
        <v>6023096960.25</v>
      </c>
      <c r="F32" s="7">
        <v>5804395370</v>
      </c>
      <c r="G32" s="7">
        <v>5657766370</v>
      </c>
    </row>
    <row r="33" spans="1:7" x14ac:dyDescent="0.25">
      <c r="A33" s="8" t="s">
        <v>15</v>
      </c>
      <c r="B33" s="9" t="s">
        <v>66</v>
      </c>
      <c r="C33" s="9" t="s">
        <v>44</v>
      </c>
      <c r="D33" s="15">
        <f>1958981.1-63988</f>
        <v>1894993.1</v>
      </c>
      <c r="E33" s="11">
        <v>1892068000</v>
      </c>
      <c r="F33" s="11">
        <v>2198206380</v>
      </c>
      <c r="G33" s="11">
        <v>1918971410</v>
      </c>
    </row>
    <row r="34" spans="1:7" x14ac:dyDescent="0.25">
      <c r="A34" s="8" t="s">
        <v>16</v>
      </c>
      <c r="B34" s="9" t="s">
        <v>66</v>
      </c>
      <c r="C34" s="9" t="s">
        <v>45</v>
      </c>
      <c r="D34" s="15">
        <f>3509719.8-40002.6</f>
        <v>3469717.1999999997</v>
      </c>
      <c r="E34" s="11">
        <v>3339411192.25</v>
      </c>
      <c r="F34" s="11">
        <v>2813307222</v>
      </c>
      <c r="G34" s="11">
        <v>2945913192</v>
      </c>
    </row>
    <row r="35" spans="1:7" x14ac:dyDescent="0.25">
      <c r="A35" s="8" t="s">
        <v>29</v>
      </c>
      <c r="B35" s="9" t="s">
        <v>66</v>
      </c>
      <c r="C35" s="9" t="s">
        <v>46</v>
      </c>
      <c r="D35" s="15">
        <v>528418.80000000005</v>
      </c>
      <c r="E35" s="11">
        <v>549722368</v>
      </c>
      <c r="F35" s="11">
        <v>549722368</v>
      </c>
      <c r="G35" s="11">
        <v>549722368</v>
      </c>
    </row>
    <row r="36" spans="1:7" x14ac:dyDescent="0.25">
      <c r="A36" s="8" t="s">
        <v>17</v>
      </c>
      <c r="B36" s="9" t="s">
        <v>66</v>
      </c>
      <c r="C36" s="9" t="s">
        <v>66</v>
      </c>
      <c r="D36" s="15">
        <v>25704.6</v>
      </c>
      <c r="E36" s="11">
        <v>19101000</v>
      </c>
      <c r="F36" s="11">
        <v>19101000</v>
      </c>
      <c r="G36" s="11">
        <v>19101000</v>
      </c>
    </row>
    <row r="37" spans="1:7" x14ac:dyDescent="0.25">
      <c r="A37" s="8" t="s">
        <v>18</v>
      </c>
      <c r="B37" s="9" t="s">
        <v>66</v>
      </c>
      <c r="C37" s="9" t="s">
        <v>54</v>
      </c>
      <c r="D37" s="15">
        <v>198947.1</v>
      </c>
      <c r="E37" s="11">
        <v>222794400</v>
      </c>
      <c r="F37" s="11">
        <v>224058400</v>
      </c>
      <c r="G37" s="11">
        <v>224058400</v>
      </c>
    </row>
    <row r="38" spans="1:7" x14ac:dyDescent="0.25">
      <c r="A38" s="12" t="s">
        <v>67</v>
      </c>
      <c r="B38" s="10" t="s">
        <v>60</v>
      </c>
      <c r="C38" s="10"/>
      <c r="D38" s="16">
        <f>D39+D40</f>
        <v>658283.5</v>
      </c>
      <c r="E38" s="7">
        <v>768591090</v>
      </c>
      <c r="F38" s="7">
        <v>659267610</v>
      </c>
      <c r="G38" s="7">
        <v>601934330</v>
      </c>
    </row>
    <row r="39" spans="1:7" x14ac:dyDescent="0.25">
      <c r="A39" s="8" t="s">
        <v>19</v>
      </c>
      <c r="B39" s="9" t="s">
        <v>60</v>
      </c>
      <c r="C39" s="9" t="s">
        <v>44</v>
      </c>
      <c r="D39" s="15">
        <v>609111.9</v>
      </c>
      <c r="E39" s="11">
        <v>714260390</v>
      </c>
      <c r="F39" s="11">
        <v>604936910</v>
      </c>
      <c r="G39" s="11">
        <v>547603630</v>
      </c>
    </row>
    <row r="40" spans="1:7" x14ac:dyDescent="0.25">
      <c r="A40" s="8" t="s">
        <v>20</v>
      </c>
      <c r="B40" s="9" t="s">
        <v>60</v>
      </c>
      <c r="C40" s="9" t="s">
        <v>47</v>
      </c>
      <c r="D40" s="15">
        <v>49171.6</v>
      </c>
      <c r="E40" s="11">
        <v>54330700</v>
      </c>
      <c r="F40" s="11">
        <v>54330700</v>
      </c>
      <c r="G40" s="11">
        <v>54330700</v>
      </c>
    </row>
    <row r="41" spans="1:7" x14ac:dyDescent="0.25">
      <c r="A41" s="12" t="s">
        <v>68</v>
      </c>
      <c r="B41" s="10" t="s">
        <v>54</v>
      </c>
      <c r="C41" s="10"/>
      <c r="D41" s="16">
        <f>D42</f>
        <v>11800</v>
      </c>
      <c r="E41" s="7">
        <v>11800000</v>
      </c>
      <c r="F41" s="7">
        <v>11800000</v>
      </c>
      <c r="G41" s="7">
        <v>11800000</v>
      </c>
    </row>
    <row r="42" spans="1:7" x14ac:dyDescent="0.25">
      <c r="A42" s="8" t="s">
        <v>21</v>
      </c>
      <c r="B42" s="9" t="s">
        <v>54</v>
      </c>
      <c r="C42" s="9" t="s">
        <v>54</v>
      </c>
      <c r="D42" s="15">
        <v>11800</v>
      </c>
      <c r="E42" s="11">
        <v>11800000</v>
      </c>
      <c r="F42" s="11">
        <v>11800000</v>
      </c>
      <c r="G42" s="11">
        <v>11800000</v>
      </c>
    </row>
    <row r="43" spans="1:7" x14ac:dyDescent="0.25">
      <c r="A43" s="12" t="s">
        <v>69</v>
      </c>
      <c r="B43" s="10" t="s">
        <v>56</v>
      </c>
      <c r="C43" s="10"/>
      <c r="D43" s="16">
        <f>D44+D45+D46+D47</f>
        <v>223359.5</v>
      </c>
      <c r="E43" s="7">
        <v>196610900</v>
      </c>
      <c r="F43" s="7">
        <v>215658000</v>
      </c>
      <c r="G43" s="7">
        <v>203353000</v>
      </c>
    </row>
    <row r="44" spans="1:7" x14ac:dyDescent="0.25">
      <c r="A44" s="8" t="s">
        <v>22</v>
      </c>
      <c r="B44" s="9" t="s">
        <v>56</v>
      </c>
      <c r="C44" s="9" t="s">
        <v>44</v>
      </c>
      <c r="D44" s="15">
        <v>25344</v>
      </c>
      <c r="E44" s="11">
        <v>29567000</v>
      </c>
      <c r="F44" s="11">
        <v>29567000</v>
      </c>
      <c r="G44" s="11">
        <v>29567000</v>
      </c>
    </row>
    <row r="45" spans="1:7" x14ac:dyDescent="0.25">
      <c r="A45" s="8" t="s">
        <v>23</v>
      </c>
      <c r="B45" s="9" t="s">
        <v>56</v>
      </c>
      <c r="C45" s="9" t="s">
        <v>46</v>
      </c>
      <c r="D45" s="15">
        <v>64827.199999999997</v>
      </c>
      <c r="E45" s="11">
        <v>42154000</v>
      </c>
      <c r="F45" s="11">
        <v>43657000</v>
      </c>
      <c r="G45" s="11">
        <v>56512000</v>
      </c>
    </row>
    <row r="46" spans="1:7" x14ac:dyDescent="0.25">
      <c r="A46" s="8" t="s">
        <v>24</v>
      </c>
      <c r="B46" s="9" t="s">
        <v>56</v>
      </c>
      <c r="C46" s="9" t="s">
        <v>47</v>
      </c>
      <c r="D46" s="15">
        <v>132688.29999999999</v>
      </c>
      <c r="E46" s="11">
        <v>124389900</v>
      </c>
      <c r="F46" s="11">
        <v>141934000</v>
      </c>
      <c r="G46" s="11">
        <v>116774000</v>
      </c>
    </row>
    <row r="47" spans="1:7" x14ac:dyDescent="0.25">
      <c r="A47" s="8" t="s">
        <v>36</v>
      </c>
      <c r="B47" s="9" t="s">
        <v>56</v>
      </c>
      <c r="C47" s="9" t="s">
        <v>48</v>
      </c>
      <c r="D47" s="15">
        <v>500</v>
      </c>
      <c r="E47" s="11">
        <v>500000</v>
      </c>
      <c r="F47" s="11">
        <v>500000</v>
      </c>
      <c r="G47" s="11">
        <v>500000</v>
      </c>
    </row>
    <row r="48" spans="1:7" x14ac:dyDescent="0.25">
      <c r="A48" s="12" t="s">
        <v>70</v>
      </c>
      <c r="B48" s="10" t="s">
        <v>49</v>
      </c>
      <c r="C48" s="10"/>
      <c r="D48" s="16">
        <f>SUM(D49:D52)</f>
        <v>408715.60000000003</v>
      </c>
      <c r="E48" s="7">
        <v>385220700</v>
      </c>
      <c r="F48" s="7">
        <v>478262360</v>
      </c>
      <c r="G48" s="7">
        <v>577425900</v>
      </c>
    </row>
    <row r="49" spans="1:7" x14ac:dyDescent="0.25">
      <c r="A49" s="8" t="s">
        <v>25</v>
      </c>
      <c r="B49" s="9" t="s">
        <v>49</v>
      </c>
      <c r="C49" s="9" t="s">
        <v>44</v>
      </c>
      <c r="D49" s="15">
        <v>257974.2</v>
      </c>
      <c r="E49" s="11">
        <v>230388600</v>
      </c>
      <c r="F49" s="11">
        <v>309430260</v>
      </c>
      <c r="G49" s="11">
        <v>422593800</v>
      </c>
    </row>
    <row r="50" spans="1:7" x14ac:dyDescent="0.25">
      <c r="A50" s="8" t="s">
        <v>28</v>
      </c>
      <c r="B50" s="9" t="s">
        <v>49</v>
      </c>
      <c r="C50" s="9" t="s">
        <v>45</v>
      </c>
      <c r="D50" s="15">
        <v>0</v>
      </c>
      <c r="E50" s="11">
        <v>0</v>
      </c>
      <c r="F50" s="11">
        <v>14000000</v>
      </c>
      <c r="G50" s="11">
        <v>0</v>
      </c>
    </row>
    <row r="51" spans="1:7" x14ac:dyDescent="0.25">
      <c r="A51" s="8" t="s">
        <v>33</v>
      </c>
      <c r="B51" s="9" t="s">
        <v>49</v>
      </c>
      <c r="C51" s="9" t="s">
        <v>46</v>
      </c>
      <c r="D51" s="15">
        <v>106461.6</v>
      </c>
      <c r="E51" s="11">
        <v>101809100</v>
      </c>
      <c r="F51" s="11">
        <v>101809100</v>
      </c>
      <c r="G51" s="11">
        <v>101809100</v>
      </c>
    </row>
    <row r="52" spans="1:7" x14ac:dyDescent="0.25">
      <c r="A52" s="8" t="s">
        <v>26</v>
      </c>
      <c r="B52" s="9" t="s">
        <v>49</v>
      </c>
      <c r="C52" s="9" t="s">
        <v>59</v>
      </c>
      <c r="D52" s="15">
        <v>44279.8</v>
      </c>
      <c r="E52" s="11">
        <v>53023000</v>
      </c>
      <c r="F52" s="11">
        <v>53023000</v>
      </c>
      <c r="G52" s="11">
        <v>53023000</v>
      </c>
    </row>
    <row r="53" spans="1:7" x14ac:dyDescent="0.25">
      <c r="A53" s="12" t="s">
        <v>71</v>
      </c>
      <c r="B53" s="10" t="s">
        <v>61</v>
      </c>
      <c r="C53" s="10"/>
      <c r="D53" s="16">
        <f>D54</f>
        <v>13455</v>
      </c>
      <c r="E53" s="7">
        <v>25000000</v>
      </c>
      <c r="F53" s="7">
        <v>25000000</v>
      </c>
      <c r="G53" s="7">
        <v>25000000</v>
      </c>
    </row>
    <row r="54" spans="1:7" x14ac:dyDescent="0.25">
      <c r="A54" s="8" t="s">
        <v>27</v>
      </c>
      <c r="B54" s="9" t="s">
        <v>61</v>
      </c>
      <c r="C54" s="9" t="s">
        <v>47</v>
      </c>
      <c r="D54" s="15">
        <v>13455</v>
      </c>
      <c r="E54" s="11">
        <v>25000000</v>
      </c>
      <c r="F54" s="11">
        <v>25000000</v>
      </c>
      <c r="G54" s="11">
        <v>25000000</v>
      </c>
    </row>
    <row r="55" spans="1:7" x14ac:dyDescent="0.25">
      <c r="A55" s="19" t="s">
        <v>72</v>
      </c>
      <c r="B55" s="20"/>
      <c r="C55" s="20"/>
      <c r="D55" s="21">
        <f>D5+D12+D14+D18+D24+D28+D32+D38+D43+D48+D53</f>
        <v>9947126.8999999985</v>
      </c>
      <c r="E55" s="7">
        <v>11216767488.6</v>
      </c>
      <c r="F55" s="7">
        <v>9457843287</v>
      </c>
      <c r="G55" s="7">
        <v>9302484017</v>
      </c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4"/>
      <c r="B57" s="14"/>
      <c r="C57" s="14"/>
      <c r="D57" s="14"/>
      <c r="E57" s="14"/>
      <c r="F57" s="14"/>
      <c r="G57" s="14"/>
    </row>
  </sheetData>
  <mergeCells count="8">
    <mergeCell ref="F2:G2"/>
    <mergeCell ref="A1:G1"/>
    <mergeCell ref="A2:E2"/>
    <mergeCell ref="A3:A4"/>
    <mergeCell ref="B3:B4"/>
    <mergeCell ref="C3:C4"/>
    <mergeCell ref="D3:D4"/>
    <mergeCell ref="E3:G3"/>
  </mergeCells>
  <printOptions horizontalCentered="1"/>
  <pageMargins left="0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 с ожид.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2020-11-09T15:18:40Z</cp:lastPrinted>
  <dcterms:created xsi:type="dcterms:W3CDTF">2017-02-04T08:23:00Z</dcterms:created>
  <dcterms:modified xsi:type="dcterms:W3CDTF">2020-11-12T11:10:42Z</dcterms:modified>
</cp:coreProperties>
</file>