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июль\"/>
    </mc:Choice>
  </mc:AlternateContent>
  <xr:revisionPtr revIDLastSave="0" documentId="13_ncr:1_{7B834C7B-DA33-4BA0-9E33-7FB28AD71AE9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G29" i="3"/>
  <c r="H22" i="3" l="1"/>
  <c r="G36" i="3"/>
  <c r="H16" i="3" l="1"/>
  <c r="H13" i="3"/>
  <c r="H37" i="3"/>
  <c r="H32" i="3"/>
  <c r="H31" i="3" s="1"/>
  <c r="H9" i="3"/>
  <c r="H7" i="3"/>
  <c r="H6" i="3" l="1"/>
  <c r="H5" i="3" s="1"/>
  <c r="H4" i="3"/>
  <c r="I8" i="3" l="1"/>
  <c r="I10" i="3"/>
  <c r="I11" i="3"/>
  <c r="I12" i="3"/>
  <c r="I14" i="3"/>
  <c r="I15" i="3"/>
  <c r="I20" i="3"/>
  <c r="I21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s="1"/>
  <c r="F22" i="3" l="1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I13" i="3" s="1"/>
  <c r="C13" i="3"/>
  <c r="E16" i="3"/>
  <c r="C16" i="3"/>
  <c r="E37" i="3"/>
  <c r="C37" i="3"/>
  <c r="C32" i="3"/>
  <c r="F32" i="3" s="1"/>
  <c r="C22" i="3"/>
  <c r="G13" i="3" l="1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<sst xmlns="http://schemas.openxmlformats.org/spreadsheetml/2006/main" count="83" uniqueCount="83">
  <si>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</si>
  <si>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</si>
  <si>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</si>
  <si>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</si>
  <si>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</si>
  <si>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</si>
  <si>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</si>
  <si>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</si>
  <si>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</si>
  <si>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</si>
  <si>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</si>
  <si>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</si>
  <si>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</si>
  <si>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</si>
  <si>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</si>
  <si>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</si>
  <si>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</si>
  <si>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</si>
  <si>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</si>
  <si>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</si>
  <si>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</si>
  <si>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</si>
  <si>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</si>
  <si>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</si>
  <si>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</si>
  <si>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</si>
  <si>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</si>
  <si>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</si>
  <si>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</si>
  <si>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</si>
  <si>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</si>
  <si>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</si>
  <si>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</si>
  <si>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</si>
  <si>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</si>
  <si>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</si>
  <si>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</si>
  <si>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</si>
  <si>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</si>
  <si>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</si>
  <si>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</si>
  <si>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</si>
  <si>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</si>
  <si>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</si>
  <si>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</si>
  <si>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</si>
  <si>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</si>
  <si>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</si>
  <si>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</si>
  <si>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</si>
  <si>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</si>
  <si>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</si>
  <si>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</si>
  <si>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</si>
  <si>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</si>
  <si>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</si>
  <si>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</si>
  <si>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</si>
  <si>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</si>
  <si>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</si>
  <si>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</si>
  <si>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</si>
  <si>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</si>
  <si>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</si>
  <si>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</si>
  <si>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</si>
  <si>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</si>
  <si>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</si>
  <si>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</si>
  <si>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</si>
  <si>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</si>
  <si>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</si>
  <si>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</si>
  <si>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</si>
  <si>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</si>
  <si>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</si>
  <si>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</si>
  <si>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</si>
  <si>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</si>
  <si>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</si>
  <si>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01.08.2022)</t>
  </si>
  <si>
    <t>Фактически исполнено по состоянию на 01.08.2022, тыс. руб.</t>
  </si>
  <si>
    <t xml:space="preserve">Фактически исполнено по состоянию на 01.08.2021,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</si>
</sst>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6" sqref="H16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12031293</v>
      </c>
      <c r="E4" s="4">
        <f>E5+E31</f>
        <v>6699318</v>
      </c>
      <c r="F4" s="5">
        <f>E4/C4</f>
        <v>0.58765993762626656</v>
      </c>
      <c r="G4" s="5">
        <f>E4/D4</f>
        <v>0.55682444106381579</v>
      </c>
      <c r="H4" s="4">
        <f t="shared" ref="H4" si="0">H5+H31</f>
        <v>5640846</v>
      </c>
      <c r="I4" s="5">
        <f>E4/H4</f>
        <v>1.1876441937964624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5800832</v>
      </c>
      <c r="E5" s="14">
        <f>E6+E22</f>
        <v>3328190</v>
      </c>
      <c r="F5" s="5">
        <f t="shared" ref="F5:F36" si="1">E5/C5</f>
        <v>0.57786875141290217</v>
      </c>
      <c r="G5" s="5">
        <f t="shared" ref="G5:G36" si="2">E5/D5</f>
        <v>0.57374355954456191</v>
      </c>
      <c r="H5" s="4">
        <f>H6+H22</f>
        <v>3315135</v>
      </c>
      <c r="I5" s="5">
        <f t="shared" ref="I5:I41" si="3">E5/H5</f>
        <v>1.0039379995083157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5276751</v>
      </c>
      <c r="E6" s="15">
        <f>E7+E9+E11+E13+E16+E20+E21</f>
        <v>3023191</v>
      </c>
      <c r="F6" s="5">
        <f t="shared" si="1"/>
        <v>0.57338787286349224</v>
      </c>
      <c r="G6" s="5">
        <f t="shared" si="2"/>
        <v>0.57292659820408431</v>
      </c>
      <c r="H6" s="8">
        <f>H7+H9+H11+H13+H20+H21</f>
        <v>2985293</v>
      </c>
      <c r="I6" s="5">
        <f t="shared" si="3"/>
        <v>1.012694901304495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3409000</v>
      </c>
      <c r="E7" s="14">
        <f>E8</f>
        <v>2007241</v>
      </c>
      <c r="F7" s="5">
        <f t="shared" si="1"/>
        <v>0.59647642730042283</v>
      </c>
      <c r="G7" s="5">
        <f t="shared" si="2"/>
        <v>0.58880639483719566</v>
      </c>
      <c r="H7" s="4">
        <f>H8</f>
        <v>2080234</v>
      </c>
      <c r="I7" s="5">
        <f t="shared" si="3"/>
        <v>0.96491115903307034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3409000</v>
      </c>
      <c r="E8" s="9">
        <v>2007241</v>
      </c>
      <c r="F8" s="20">
        <f t="shared" si="1"/>
        <v>0.59647642730042283</v>
      </c>
      <c r="G8" s="5">
        <f t="shared" si="2"/>
        <v>0.58880639483719566</v>
      </c>
      <c r="H8" s="9">
        <v>2080234</v>
      </c>
      <c r="I8" s="5">
        <f t="shared" si="3"/>
        <v>0.96491115903307034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39449</v>
      </c>
      <c r="F9" s="5">
        <f t="shared" si="1"/>
        <v>0.64277450996366481</v>
      </c>
      <c r="G9" s="5">
        <f t="shared" si="2"/>
        <v>0.64277450996366481</v>
      </c>
      <c r="H9" s="4">
        <f>H10</f>
        <v>33380</v>
      </c>
      <c r="I9" s="5">
        <f t="shared" si="3"/>
        <v>1.1818154583582985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39449</v>
      </c>
      <c r="F10" s="20">
        <f t="shared" si="1"/>
        <v>0.64277450996366481</v>
      </c>
      <c r="G10" s="5">
        <f t="shared" si="2"/>
        <v>0.64277450996366481</v>
      </c>
      <c r="H10" s="8">
        <v>33380</v>
      </c>
      <c r="I10" s="5">
        <f t="shared" si="3"/>
        <v>1.1818154583582985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847823</v>
      </c>
      <c r="E11" s="4">
        <v>578970</v>
      </c>
      <c r="F11" s="5">
        <f t="shared" si="1"/>
        <v>0.68337379886995508</v>
      </c>
      <c r="G11" s="5">
        <f t="shared" si="2"/>
        <v>0.68289017872834301</v>
      </c>
      <c r="H11" s="4">
        <v>505859</v>
      </c>
      <c r="I11" s="5">
        <f t="shared" si="3"/>
        <v>1.1445284160210651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523789</v>
      </c>
      <c r="F12" s="20">
        <f t="shared" si="1"/>
        <v>0.70652163649925881</v>
      </c>
      <c r="G12" s="5">
        <f t="shared" si="2"/>
        <v>0.70652163649925881</v>
      </c>
      <c r="H12" s="9">
        <v>440800</v>
      </c>
      <c r="I12" s="5">
        <f t="shared" si="3"/>
        <v>1.1882690562613429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910968</v>
      </c>
      <c r="E13" s="4">
        <f t="shared" ref="E13" si="4">SUM(E14:E15)</f>
        <v>370173</v>
      </c>
      <c r="F13" s="20">
        <f t="shared" si="1"/>
        <v>0.38918098866750983</v>
      </c>
      <c r="G13" s="5">
        <f t="shared" si="2"/>
        <v>0.40635126590615694</v>
      </c>
      <c r="H13" s="4">
        <f t="shared" ref="H13" si="5">SUM(H14:H15)</f>
        <v>342094</v>
      </c>
      <c r="I13" s="5">
        <f t="shared" si="3"/>
        <v>1.0820797792419627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16623</v>
      </c>
      <c r="F14" s="20">
        <f t="shared" si="1"/>
        <v>9.8472821193308371E-2</v>
      </c>
      <c r="G14" s="5">
        <f t="shared" si="2"/>
        <v>9.8472821193308371E-2</v>
      </c>
      <c r="H14" s="9">
        <v>14000</v>
      </c>
      <c r="I14" s="5">
        <f t="shared" si="3"/>
        <v>1.1873571428571428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742160</v>
      </c>
      <c r="E15" s="8">
        <v>353550</v>
      </c>
      <c r="F15" s="20">
        <f t="shared" si="1"/>
        <v>0.45190713631093971</v>
      </c>
      <c r="G15" s="5">
        <f t="shared" si="2"/>
        <v>0.47637975638676294</v>
      </c>
      <c r="H15" s="8">
        <v>328094</v>
      </c>
      <c r="I15" s="5">
        <f t="shared" si="3"/>
        <v>1.07758752064957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6">SUM(E17:E19)</f>
        <v>0</v>
      </c>
      <c r="F16" s="4">
        <f t="shared" si="6"/>
        <v>0</v>
      </c>
      <c r="G16" s="5"/>
      <c r="H16" s="4">
        <f t="shared" ref="H16" si="7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27358</v>
      </c>
      <c r="F20" s="5">
        <f t="shared" si="1"/>
        <v>0.57490491100510643</v>
      </c>
      <c r="G20" s="5">
        <f t="shared" si="2"/>
        <v>0.57490491100510643</v>
      </c>
      <c r="H20" s="10">
        <v>23714</v>
      </c>
      <c r="I20" s="5">
        <f t="shared" si="3"/>
        <v>1.1536645019819516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12</v>
      </c>
      <c r="I21" s="5">
        <f t="shared" si="3"/>
        <v>0</v>
      </c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524081</v>
      </c>
      <c r="E22" s="15">
        <f>E23+E24+E25+E26+E27+E28+E29</f>
        <v>304999</v>
      </c>
      <c r="F22" s="5">
        <f t="shared" si="1"/>
        <v>0.6263893566857528</v>
      </c>
      <c r="G22" s="5">
        <f t="shared" si="2"/>
        <v>0.58196919941764724</v>
      </c>
      <c r="H22" s="8">
        <f>SUM(H23:H30)</f>
        <v>329842</v>
      </c>
      <c r="I22" s="5">
        <f t="shared" si="3"/>
        <v>0.92468212053043575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442024</v>
      </c>
      <c r="E23" s="10">
        <v>218656</v>
      </c>
      <c r="F23" s="5">
        <f t="shared" si="1"/>
        <v>0.49469683257918551</v>
      </c>
      <c r="G23" s="5">
        <f t="shared" si="2"/>
        <v>0.49466997267116719</v>
      </c>
      <c r="H23" s="10">
        <v>240994</v>
      </c>
      <c r="I23" s="5">
        <f t="shared" si="3"/>
        <v>0.90730889565715334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1685</v>
      </c>
      <c r="F24" s="5">
        <f t="shared" si="1"/>
        <v>0.81283164495899662</v>
      </c>
      <c r="G24" s="5">
        <f t="shared" si="2"/>
        <v>0.81283164495899662</v>
      </c>
      <c r="H24" s="10">
        <v>2196</v>
      </c>
      <c r="I24" s="5">
        <f t="shared" si="3"/>
        <v>0.76730418943533696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19000</v>
      </c>
      <c r="E25" s="10">
        <v>19667</v>
      </c>
      <c r="F25" s="5">
        <f t="shared" si="1"/>
        <v>3.2778333333333332</v>
      </c>
      <c r="G25" s="5">
        <f t="shared" si="2"/>
        <v>1.0351052631578948</v>
      </c>
      <c r="H25" s="10">
        <v>19866</v>
      </c>
      <c r="I25" s="5">
        <f t="shared" si="3"/>
        <v>0.98998288533172252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50977</v>
      </c>
      <c r="E26" s="10">
        <v>58290</v>
      </c>
      <c r="F26" s="5">
        <f t="shared" si="1"/>
        <v>2.1401821119107063</v>
      </c>
      <c r="G26" s="5">
        <f t="shared" si="2"/>
        <v>1.1434568530906095</v>
      </c>
      <c r="H26" s="10">
        <v>48161</v>
      </c>
      <c r="I26" s="5">
        <f t="shared" si="3"/>
        <v>1.2103154004277319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1"/>
        <v>#DIV/0!</v>
      </c>
      <c r="G27" s="24" t="e">
        <f t="shared" si="2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6281</v>
      </c>
      <c r="F28" s="5">
        <f t="shared" si="1"/>
        <v>0.65379410846257935</v>
      </c>
      <c r="G28" s="5">
        <f t="shared" si="2"/>
        <v>0.65379410846257935</v>
      </c>
      <c r="H28" s="10">
        <v>14530</v>
      </c>
      <c r="I28" s="5">
        <f t="shared" si="3"/>
        <v>0.4322780454232622</v>
      </c>
    </row>
    <row r="29" spans="1:9" x14ac:dyDescent="0.3">
      <c r="A29" s="6" t="s">
        <v>46</v>
      </c>
      <c r="B29" s="11" t="s">
        <v>47</v>
      </c>
      <c r="C29" s="18"/>
      <c r="D29" s="18">
        <v>400</v>
      </c>
      <c r="E29" s="10">
        <v>420</v>
      </c>
      <c r="F29" s="5"/>
      <c r="G29" s="5">
        <f t="shared" si="2"/>
        <v>1.05</v>
      </c>
      <c r="H29" s="10">
        <v>4095</v>
      </c>
      <c r="I29" s="5">
        <f t="shared" si="3"/>
        <v>0.10256410256410256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6230461</v>
      </c>
      <c r="E31" s="10">
        <f>E32+E37+E39+E40+E41</f>
        <v>3371128</v>
      </c>
      <c r="F31" s="5">
        <f t="shared" si="1"/>
        <v>0.59765743491481094</v>
      </c>
      <c r="G31" s="5">
        <f t="shared" si="2"/>
        <v>0.54107200093219421</v>
      </c>
      <c r="H31" s="10">
        <f>H32+H37+H39+H40+H41</f>
        <v>2325711</v>
      </c>
      <c r="I31" s="5">
        <f t="shared" si="3"/>
        <v>1.4495042591276388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6230461</v>
      </c>
      <c r="E32" s="10">
        <f t="shared" ref="E32" si="8">E33+E34+E35+E36</f>
        <v>3376733</v>
      </c>
      <c r="F32" s="5">
        <f t="shared" si="1"/>
        <v>0.59865112899070994</v>
      </c>
      <c r="G32" s="5">
        <f t="shared" si="2"/>
        <v>0.54197161333647703</v>
      </c>
      <c r="H32" s="10">
        <f t="shared" ref="H32" si="9">H33+H34+H35+H36</f>
        <v>2337652</v>
      </c>
      <c r="I32" s="5">
        <f t="shared" si="3"/>
        <v>1.4444977267788361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1915</v>
      </c>
      <c r="F33" s="20">
        <f t="shared" si="1"/>
        <v>0.58330795004568992</v>
      </c>
      <c r="G33" s="20">
        <f t="shared" si="2"/>
        <v>0.58330795004568992</v>
      </c>
      <c r="H33" s="9">
        <v>3089</v>
      </c>
      <c r="I33" s="5">
        <f t="shared" si="3"/>
        <v>0.61994172871479447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2900599</v>
      </c>
      <c r="E34" s="9">
        <v>905603</v>
      </c>
      <c r="F34" s="20">
        <f t="shared" si="1"/>
        <v>0.38346555850455705</v>
      </c>
      <c r="G34" s="20">
        <f t="shared" si="2"/>
        <v>0.31221240854044285</v>
      </c>
      <c r="H34" s="9">
        <v>303958</v>
      </c>
      <c r="I34" s="5">
        <f t="shared" si="3"/>
        <v>2.979368860171471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3295023</v>
      </c>
      <c r="E35" s="9">
        <v>2466983</v>
      </c>
      <c r="F35" s="20">
        <f t="shared" si="1"/>
        <v>0.7533559229696658</v>
      </c>
      <c r="G35" s="20">
        <f t="shared" si="2"/>
        <v>0.74869978145827809</v>
      </c>
      <c r="H35" s="9">
        <v>2030605</v>
      </c>
      <c r="I35" s="5">
        <f t="shared" si="3"/>
        <v>1.2149004853233396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31556</v>
      </c>
      <c r="E36" s="9">
        <v>2232</v>
      </c>
      <c r="F36" s="20">
        <f t="shared" si="1"/>
        <v>2.2320000000000002</v>
      </c>
      <c r="G36" s="20">
        <f t="shared" si="2"/>
        <v>7.0731398149321847E-2</v>
      </c>
      <c r="H36" s="9"/>
      <c r="I36" s="5" t="e">
        <f t="shared" si="3"/>
        <v>#DIV/0!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0">E38</f>
        <v>0</v>
      </c>
      <c r="F37" s="5"/>
      <c r="G37" s="5"/>
      <c r="H37" s="10">
        <f t="shared" ref="H37" si="11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21735</v>
      </c>
      <c r="F40" s="5"/>
      <c r="G40" s="5"/>
      <c r="H40" s="10">
        <v>14885</v>
      </c>
      <c r="I40" s="5">
        <f t="shared" si="3"/>
        <v>1.4601948270070542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-27340</v>
      </c>
      <c r="F41" s="5"/>
      <c r="G41" s="5"/>
      <c r="H41" s="10">
        <v>-26826</v>
      </c>
      <c r="I41" s="5">
        <f t="shared" si="3"/>
        <v>1.0191605159173935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2022-08-12T09:00:12Z</cp:lastPrinted>
  <dcterms:created xsi:type="dcterms:W3CDTF">2017-12-11T14:03:53Z</dcterms:created>
  <dcterms:modified xsi:type="dcterms:W3CDTF">2022-08-12T09:39:23Z</dcterms:modified>
</cp:coreProperties>
</file>